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tationsprøvning 2019\"/>
    </mc:Choice>
  </mc:AlternateContent>
  <bookViews>
    <workbookView xWindow="0" yWindow="0" windowWidth="28800" windowHeight="12300" activeTab="3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B22" i="4" l="1"/>
  <c r="B21" i="4"/>
  <c r="B20" i="4"/>
  <c r="B19" i="4"/>
  <c r="B11" i="4"/>
  <c r="B10" i="4"/>
  <c r="B9" i="4"/>
  <c r="B8" i="4"/>
  <c r="B7" i="4"/>
  <c r="F2" i="1"/>
  <c r="AU4" i="1"/>
  <c r="AU7" i="1"/>
  <c r="AU9" i="1"/>
  <c r="AF9" i="1"/>
  <c r="BY7" i="1"/>
  <c r="BJ7" i="1"/>
  <c r="AF7" i="1"/>
  <c r="Q7" i="1"/>
  <c r="Q9" i="1"/>
  <c r="Q4" i="1"/>
  <c r="AF4" i="1"/>
  <c r="A1" i="1"/>
  <c r="A13" i="4" l="1"/>
  <c r="A1" i="3"/>
  <c r="A1" i="4"/>
  <c r="G3" i="3" l="1"/>
  <c r="D2" i="4" l="1"/>
  <c r="D3" i="4"/>
  <c r="G4" i="3"/>
  <c r="G2" i="3"/>
  <c r="F3" i="1"/>
  <c r="AU3" i="1" s="1"/>
  <c r="Q3" i="1" l="1"/>
  <c r="Q2" i="1"/>
  <c r="AU2" i="1" s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<sst xmlns="http://schemas.openxmlformats.org/spreadsheetml/2006/main" count="1114" uniqueCount="161">
  <si>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</si>
  <si>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</si>
  <si>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</si>
  <si>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</si>
  <si>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</si>
  <si>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</si>
  <si>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</si>
  <si>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</si>
  <si>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</si>
  <si>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</si>
  <si>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</si>
  <si>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</si>
  <si>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</si>
  <si>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</si>
  <si>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</si>
  <si>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</si>
  <si>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</si>
  <si>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</si>
  <si>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</si>
  <si>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</si>
  <si>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</si>
  <si>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</si>
  <si>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</si>
  <si>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</si>
  <si>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</si>
  <si>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</si>
  <si>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</si>
  <si>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</si>
  <si>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</si>
  <si>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</si>
  <si>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</si>
  <si>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</si>
  <si>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</si>
  <si>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</si>
  <si>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</si>
  <si>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</si>
  <si>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</si>
  <si>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</si>
  <si>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</si>
  <si>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</si>
  <si>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</si>
  <si>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</si>
  <si>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</si>
  <si>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</si>
  <si>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</si>
  <si>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</si>
  <si>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</si>
  <si>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</si>
  <si>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</si>
  <si>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</si>
  <si>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</si>
  <si>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</si>
  <si>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</si>
  <si>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</si>
  <si>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</si>
  <si>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</si>
  <si>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</si>
  <si>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</si>
  <si>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</si>
  <si>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</si>
  <si>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</si>
  <si>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</si>
  <si>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</si>
  <si>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</si>
  <si>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</si>
  <si>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</si>
  <si>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</si>
  <si>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</si>
  <si>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</si>
  <si>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</si>
  <si>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</si>
  <si>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</si>
  <si>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</si>
  <si>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</si>
  <si>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</si>
  <si>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</si>
  <si>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</si>
  <si>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</si>
  <si>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</si>
  <si>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</si>
  <si>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</si>
  <si>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</si>
  <si>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</si>
  <si>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</si>
  <si>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</si>
  <si>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</si>
  <si>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</si>
  <si>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</si>
  <si>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</si>
  <si>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</si>
  <si>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</si>
  <si>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</si>
  <si>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</si>
  <si>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</si>
  <si>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</si>
  <si>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</si>
  <si>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</si>
  <si>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</si>
  <si>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</si>
  <si>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</si>
  <si>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</si>
  <si>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</si>
  <si>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</si>
  <si>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</si>
  <si>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</si>
  <si>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</si>
  <si>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</si>
  <si>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</si>
  <si>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</si>
  <si>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</si>
  <si>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</si>
  <si>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</si>
  <si>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</si>
  <si>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</si>
  <si>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</si>
  <si>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</si>
  <si>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</si>
  <si>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</si>
  <si>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</si>
  <si>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</si>
  <si>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</si>
  <si>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</si>
  <si>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</si>
  <si>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</si>
  <si>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</si>
  <si>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</si>
  <si>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</si>
  <si>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</si>
  <si>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</si>
  <si>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</si>
  <si>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</si>
  <si>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</si>
  <si>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</si>
  <si>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Ct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</si>
  <si>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</si>
  <si>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</si>
  <si>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</si>
  <si>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</si>
  <si>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</si>
  <si>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</si>
  <si>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</si>
  <si>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</si>
  <si>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</si>
  <si>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</si>
  <si>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</si>
  <si>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</si>
  <si>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Annual Inter-laboratory proficiency Test 2019</t>
  </si>
  <si>
    <t xml:space="preserve">N/A
N/A
N/A
N/A
N/A
</t>
  </si>
  <si>
    <t>Conventional 
(RT-) PCR</t>
  </si>
  <si>
    <t>Real-time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</si>
  <si>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</si>
  <si>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</si>
  <si>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</si>
  <si>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</si>
  <si>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Ct. - value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</si>
  <si>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</si>
  <si>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</si>
  <si>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</si>
  <si>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 xml:space="preserve">Overwrite the N/A prefilled cells with your results using +, – , (not just a X), see example below </t>
  </si>
  <si>
    <t>Instruction:</t>
  </si>
  <si>
    <t xml:space="preserve">Additional information: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</si>
</sst>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49" fontId="7" fillId="7" borderId="68" xfId="0" applyNumberFormat="1" applyFont="1" applyFill="1" applyBorder="1" applyAlignment="1" applyProtection="1">
      <alignment horizontal="center" vertical="center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0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73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49" fontId="7" fillId="7" borderId="74" xfId="0" applyNumberFormat="1" applyFont="1" applyFill="1" applyBorder="1" applyAlignment="1" applyProtection="1">
      <alignment horizontal="left" vertical="center" wrapText="1"/>
    </xf>
    <xf numFmtId="49" fontId="7" fillId="7" borderId="77" xfId="0" applyNumberFormat="1" applyFont="1" applyFill="1" applyBorder="1" applyAlignment="1" applyProtection="1">
      <alignment horizontal="left" vertical="center" wrapText="1"/>
    </xf>
    <xf numFmtId="49" fontId="7" fillId="7" borderId="76" xfId="0" applyNumberFormat="1" applyFont="1" applyFill="1" applyBorder="1" applyAlignment="1" applyProtection="1">
      <alignment horizontal="left" vertical="center" wrapText="1"/>
    </xf>
    <xf numFmtId="49" fontId="7" fillId="7" borderId="78" xfId="0" applyNumberFormat="1" applyFont="1" applyFill="1" applyBorder="1" applyAlignment="1" applyProtection="1">
      <alignment horizontal="left" vertical="center" wrapText="1"/>
    </xf>
    <xf numFmtId="49" fontId="7" fillId="7" borderId="69" xfId="0" applyNumberFormat="1" applyFont="1" applyFill="1" applyBorder="1" applyAlignment="1" applyProtection="1">
      <alignment horizontal="left" vertical="center" wrapText="1"/>
    </xf>
    <xf numFmtId="0" fontId="7" fillId="7" borderId="79" xfId="0" applyFont="1" applyFill="1" applyBorder="1" applyAlignment="1" applyProtection="1">
      <alignment horizontal="left" vertical="center" wrapText="1"/>
    </xf>
    <xf numFmtId="0" fontId="7" fillId="7" borderId="80" xfId="0" applyFont="1" applyFill="1" applyBorder="1" applyAlignment="1" applyProtection="1">
      <alignment horizontal="left" vertical="center" wrapText="1"/>
    </xf>
    <xf numFmtId="0" fontId="12" fillId="7" borderId="81" xfId="0" applyFont="1" applyFill="1" applyBorder="1" applyAlignment="1" applyProtection="1">
      <alignment horizontal="left" vertical="center" wrapText="1"/>
    </xf>
    <xf numFmtId="0" fontId="7" fillId="7" borderId="82" xfId="0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7" borderId="75" xfId="0" applyNumberFormat="1" applyFont="1" applyFill="1" applyBorder="1" applyAlignment="1" applyProtection="1">
      <alignment horizontal="left" vertical="center" wrapText="1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0" fontId="7" fillId="7" borderId="81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/>
    <xf numFmtId="49" fontId="7" fillId="6" borderId="0" xfId="0" applyNumberFormat="1" applyFont="1" applyFill="1" applyProtection="1"/>
    <xf numFmtId="49" fontId="7" fillId="10" borderId="12" xfId="0" applyNumberFormat="1" applyFont="1" applyFill="1" applyBorder="1" applyAlignment="1" applyProtection="1">
      <alignment horizontal="center" vertical="center" wrapText="1"/>
    </xf>
    <xf numFmtId="49" fontId="7" fillId="10" borderId="7" xfId="0" applyNumberFormat="1" applyFont="1" applyFill="1" applyBorder="1" applyAlignment="1" applyProtection="1">
      <alignment horizontal="center" vertical="center" wrapText="1"/>
    </xf>
    <xf numFmtId="49" fontId="7" fillId="10" borderId="8" xfId="0" applyNumberFormat="1" applyFont="1" applyFill="1" applyBorder="1" applyAlignment="1" applyProtection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49" fontId="4" fillId="7" borderId="7" xfId="0" applyNumberFormat="1" applyFont="1" applyFill="1" applyBorder="1" applyAlignment="1" applyProtection="1">
      <alignment vertical="center" wrapText="1"/>
    </xf>
    <xf numFmtId="0" fontId="4" fillId="7" borderId="7" xfId="0" applyNumberFormat="1" applyFont="1" applyFill="1" applyBorder="1" applyAlignment="1" applyProtection="1">
      <alignment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/>
    </xf>
    <xf numFmtId="0" fontId="4" fillId="7" borderId="26" xfId="0" applyFont="1" applyFill="1" applyBorder="1" applyAlignment="1" applyProtection="1">
      <alignment horizontal="left" vertical="center"/>
    </xf>
    <xf numFmtId="0" fontId="4" fillId="7" borderId="27" xfId="0" applyFont="1" applyFill="1" applyBorder="1" applyAlignment="1" applyProtection="1">
      <alignment horizontal="left" vertical="center"/>
    </xf>
    <xf numFmtId="0" fontId="4" fillId="7" borderId="62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0" fontId="4" fillId="7" borderId="63" xfId="0" applyFont="1" applyFill="1" applyBorder="1" applyAlignment="1" applyProtection="1">
      <alignment horizontal="left" vertical="center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49" fontId="7" fillId="7" borderId="19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7" fillId="7" borderId="19" xfId="0" applyNumberFormat="1" applyFont="1" applyFill="1" applyBorder="1" applyAlignment="1" applyProtection="1">
      <alignment horizontal="left" vertical="center"/>
    </xf>
    <xf numFmtId="0" fontId="7" fillId="7" borderId="20" xfId="0" applyNumberFormat="1" applyFont="1" applyFill="1" applyBorder="1" applyAlignment="1" applyProtection="1">
      <alignment horizontal="left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49" fontId="7" fillId="7" borderId="7" xfId="0" applyNumberFormat="1" applyFont="1" applyFill="1" applyBorder="1" applyAlignment="1" applyProtection="1">
      <alignment horizontal="left" vertical="center"/>
    </xf>
    <xf numFmtId="49" fontId="4" fillId="7" borderId="24" xfId="0" applyNumberFormat="1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left" vertical="center" wrapText="1"/>
    </xf>
    <xf numFmtId="0" fontId="5" fillId="7" borderId="22" xfId="0" applyFont="1" applyFill="1" applyBorder="1" applyAlignment="1" applyProtection="1">
      <alignment horizontal="left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4" borderId="0" xfId="0" applyFill="1" applyAlignment="1"/>
    <xf numFmtId="0" fontId="0" fillId="9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7" borderId="35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46" xfId="0" applyFont="1" applyFill="1" applyBorder="1" applyAlignment="1" applyProtection="1">
      <alignment horizontal="left" vertical="center"/>
    </xf>
    <xf numFmtId="0" fontId="7" fillId="0" borderId="8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left" vertical="center"/>
    </xf>
    <xf numFmtId="0" fontId="7" fillId="7" borderId="72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0" borderId="85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7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7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166" fontId="7" fillId="7" borderId="72" xfId="0" applyNumberFormat="1" applyFont="1" applyFill="1" applyBorder="1" applyAlignment="1" applyProtection="1">
      <alignment horizontal="center" vertical="center" wrapText="1"/>
    </xf>
    <xf numFmtId="166" fontId="7" fillId="7" borderId="51" xfId="0" applyNumberFormat="1" applyFont="1" applyFill="1" applyBorder="1" applyAlignment="1" applyProtection="1">
      <alignment horizontal="center" vertical="center" wrapText="1"/>
    </xf>
    <xf numFmtId="0" fontId="5" fillId="7" borderId="61" xfId="0" applyFont="1" applyFill="1" applyBorder="1" applyAlignment="1" applyProtection="1">
      <alignment horizontal="left" vertical="center"/>
    </xf>
    <xf numFmtId="0" fontId="5" fillId="7" borderId="42" xfId="0" applyFont="1" applyFill="1" applyBorder="1" applyAlignment="1" applyProtection="1">
      <alignment horizontal="left" vertical="center"/>
    </xf>
    <xf numFmtId="0" fontId="5" fillId="7" borderId="57" xfId="0" applyFont="1" applyFill="1" applyBorder="1" applyAlignment="1" applyProtection="1">
      <alignment horizontal="left" vertical="center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quotePrefix="1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quotePrefix="1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7" fillId="7" borderId="53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49" fontId="7" fillId="7" borderId="19" xfId="0" quotePrefix="1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49" fontId="4" fillId="7" borderId="55" xfId="0" applyNumberFormat="1" applyFont="1" applyFill="1" applyBorder="1" applyAlignment="1" applyProtection="1">
      <alignment horizontal="left" vertical="center" wrapText="1"/>
    </xf>
    <xf numFmtId="0" fontId="4" fillId="7" borderId="45" xfId="0" applyNumberFormat="1" applyFont="1" applyFill="1" applyBorder="1" applyAlignment="1" applyProtection="1">
      <alignment horizontal="left" vertical="center" wrapText="1"/>
    </xf>
    <xf numFmtId="0" fontId="4" fillId="7" borderId="46" xfId="0" applyNumberFormat="1" applyFont="1" applyFill="1" applyBorder="1" applyAlignment="1" applyProtection="1">
      <alignment horizontal="left" vertical="center" wrapText="1"/>
    </xf>
    <xf numFmtId="49" fontId="4" fillId="7" borderId="56" xfId="0" applyNumberFormat="1" applyFont="1" applyFill="1" applyBorder="1" applyAlignment="1" applyProtection="1">
      <alignment horizontal="left" vertical="center" wrapText="1"/>
    </xf>
    <xf numFmtId="0" fontId="4" fillId="7" borderId="85" xfId="0" applyNumberFormat="1" applyFont="1" applyFill="1" applyBorder="1" applyAlignment="1" applyProtection="1">
      <alignment horizontal="left" vertical="center" wrapText="1"/>
    </xf>
    <xf numFmtId="0" fontId="4" fillId="7" borderId="29" xfId="0" applyNumberFormat="1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14" fontId="4" fillId="7" borderId="47" xfId="0" applyNumberFormat="1" applyFont="1" applyFill="1" applyBorder="1" applyAlignment="1" applyProtection="1">
      <alignment horizontal="left" vertical="center" wrapText="1"/>
    </xf>
    <xf numFmtId="14" fontId="4" fillId="7" borderId="38" xfId="0" applyNumberFormat="1" applyFont="1" applyFill="1" applyBorder="1" applyAlignment="1" applyProtection="1">
      <alignment horizontal="left" vertical="center" wrapText="1"/>
    </xf>
    <xf numFmtId="14" fontId="4" fillId="7" borderId="39" xfId="0" applyNumberFormat="1" applyFont="1" applyFill="1" applyBorder="1" applyAlignment="1" applyProtection="1">
      <alignment horizontal="left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49" fontId="4" fillId="7" borderId="55" xfId="0" applyNumberFormat="1" applyFont="1" applyFill="1" applyBorder="1" applyAlignment="1" applyProtection="1">
      <alignment horizontal="left" vertical="center"/>
    </xf>
    <xf numFmtId="49" fontId="4" fillId="7" borderId="64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5" zoomScale="70" zoomScaleNormal="75" zoomScaleSheetLayoutView="70" workbookViewId="0">
      <selection activeCell="C21" sqref="C21:D21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32" t="s">
        <v>146</v>
      </c>
      <c r="B1" s="132"/>
      <c r="C1" s="132"/>
      <c r="D1" s="132"/>
      <c r="E1" s="132"/>
      <c r="F1" s="132"/>
      <c r="G1" s="133"/>
    </row>
    <row r="2" spans="1:7" ht="45" customHeight="1" x14ac:dyDescent="0.25">
      <c r="A2" s="138" t="s">
        <v>23</v>
      </c>
      <c r="B2" s="139"/>
      <c r="C2" s="143"/>
      <c r="D2" s="144"/>
      <c r="E2" s="144"/>
      <c r="F2" s="145"/>
      <c r="G2" s="9"/>
    </row>
    <row r="3" spans="1:7" ht="45" customHeight="1" thickBot="1" x14ac:dyDescent="0.3">
      <c r="A3" s="140" t="s">
        <v>15</v>
      </c>
      <c r="B3" s="141"/>
      <c r="C3" s="146"/>
      <c r="D3" s="147"/>
      <c r="E3" s="147"/>
      <c r="F3" s="148"/>
      <c r="G3" s="9"/>
    </row>
    <row r="4" spans="1:7" ht="45" customHeight="1" thickBot="1" x14ac:dyDescent="0.3">
      <c r="A4" s="142"/>
      <c r="B4" s="142"/>
      <c r="C4" s="142"/>
      <c r="D4" s="142"/>
      <c r="E4" s="142"/>
      <c r="F4" s="142"/>
    </row>
    <row r="5" spans="1:7" ht="40.5" customHeight="1" x14ac:dyDescent="0.25">
      <c r="A5" s="149" t="s">
        <v>58</v>
      </c>
      <c r="B5" s="150"/>
      <c r="C5" s="153"/>
      <c r="D5" s="154"/>
      <c r="E5" s="154"/>
      <c r="F5" s="155"/>
    </row>
    <row r="6" spans="1:7" ht="63" customHeight="1" thickBot="1" x14ac:dyDescent="0.3">
      <c r="A6" s="151" t="s">
        <v>59</v>
      </c>
      <c r="B6" s="152"/>
      <c r="C6" s="161"/>
      <c r="D6" s="162"/>
      <c r="E6" s="162"/>
      <c r="F6" s="163"/>
    </row>
    <row r="7" spans="1:7" ht="45" customHeight="1" x14ac:dyDescent="0.25">
      <c r="A7" s="134" t="s">
        <v>74</v>
      </c>
      <c r="B7" s="135"/>
      <c r="C7" s="135"/>
      <c r="D7" s="135"/>
      <c r="E7" s="136"/>
      <c r="F7" s="137"/>
    </row>
    <row r="8" spans="1:7" ht="45" customHeight="1" x14ac:dyDescent="0.25">
      <c r="A8" s="164" t="s">
        <v>60</v>
      </c>
      <c r="B8" s="165"/>
      <c r="C8" s="168"/>
      <c r="D8" s="169"/>
      <c r="E8" s="169"/>
      <c r="F8" s="170"/>
    </row>
    <row r="9" spans="1:7" ht="45" customHeight="1" thickBot="1" x14ac:dyDescent="0.3">
      <c r="A9" s="166" t="s">
        <v>61</v>
      </c>
      <c r="B9" s="167"/>
      <c r="C9" s="161"/>
      <c r="D9" s="171"/>
      <c r="E9" s="171"/>
      <c r="F9" s="172"/>
    </row>
    <row r="10" spans="1:7" ht="66.75" customHeight="1" x14ac:dyDescent="0.25">
      <c r="A10" s="159" t="s">
        <v>75</v>
      </c>
      <c r="B10" s="160"/>
      <c r="C10" s="126"/>
      <c r="D10" s="127"/>
      <c r="E10" s="126"/>
      <c r="F10" s="128"/>
    </row>
    <row r="11" spans="1:7" ht="45" customHeight="1" x14ac:dyDescent="0.25">
      <c r="A11" s="25"/>
      <c r="B11" s="26"/>
      <c r="C11" s="129" t="s">
        <v>62</v>
      </c>
      <c r="D11" s="130"/>
      <c r="E11" s="129" t="s">
        <v>63</v>
      </c>
      <c r="F11" s="131"/>
    </row>
    <row r="12" spans="1:7" ht="20.100000000000001" customHeight="1" x14ac:dyDescent="0.25">
      <c r="A12" s="173" t="s">
        <v>64</v>
      </c>
      <c r="B12" s="27" t="s">
        <v>65</v>
      </c>
      <c r="C12" s="156"/>
      <c r="D12" s="157"/>
      <c r="E12" s="156"/>
      <c r="F12" s="158"/>
    </row>
    <row r="13" spans="1:7" ht="20.100000000000001" customHeight="1" x14ac:dyDescent="0.25">
      <c r="A13" s="173"/>
      <c r="B13" s="27" t="s">
        <v>47</v>
      </c>
      <c r="C13" s="156"/>
      <c r="D13" s="157"/>
      <c r="E13" s="156"/>
      <c r="F13" s="158"/>
    </row>
    <row r="14" spans="1:7" ht="20.100000000000001" customHeight="1" x14ac:dyDescent="0.25">
      <c r="A14" s="173"/>
      <c r="B14" s="27" t="s">
        <v>140</v>
      </c>
      <c r="C14" s="156"/>
      <c r="D14" s="157"/>
      <c r="E14" s="156"/>
      <c r="F14" s="158"/>
    </row>
    <row r="15" spans="1:7" ht="20.100000000000001" customHeight="1" x14ac:dyDescent="0.25">
      <c r="A15" s="173"/>
      <c r="B15" s="27" t="s">
        <v>116</v>
      </c>
      <c r="C15" s="156"/>
      <c r="D15" s="157"/>
      <c r="E15" s="156"/>
      <c r="F15" s="158"/>
    </row>
    <row r="16" spans="1:7" ht="20.100000000000001" customHeight="1" x14ac:dyDescent="0.25">
      <c r="A16" s="173"/>
      <c r="B16" s="27" t="s">
        <v>117</v>
      </c>
      <c r="C16" s="156"/>
      <c r="D16" s="157"/>
      <c r="E16" s="156"/>
      <c r="F16" s="158"/>
    </row>
    <row r="17" spans="1:6" ht="20.100000000000001" customHeight="1" thickBot="1" x14ac:dyDescent="0.3">
      <c r="A17" s="173"/>
      <c r="B17" s="27" t="s">
        <v>66</v>
      </c>
      <c r="C17" s="156"/>
      <c r="D17" s="157"/>
      <c r="E17" s="156"/>
      <c r="F17" s="158"/>
    </row>
    <row r="18" spans="1:6" ht="45" customHeight="1" x14ac:dyDescent="0.25">
      <c r="A18" s="159" t="s">
        <v>76</v>
      </c>
      <c r="B18" s="160"/>
      <c r="C18" s="126"/>
      <c r="D18" s="127"/>
      <c r="E18" s="126"/>
      <c r="F18" s="128"/>
    </row>
    <row r="19" spans="1:6" ht="20.100000000000001" customHeight="1" thickBot="1" x14ac:dyDescent="0.3">
      <c r="A19" s="29"/>
      <c r="B19" s="30"/>
      <c r="C19" s="174" t="s">
        <v>62</v>
      </c>
      <c r="D19" s="175"/>
      <c r="E19" s="174" t="s">
        <v>63</v>
      </c>
      <c r="F19" s="176"/>
    </row>
    <row r="20" spans="1:6" ht="20.100000000000001" customHeight="1" x14ac:dyDescent="0.25">
      <c r="A20" s="177" t="s">
        <v>67</v>
      </c>
      <c r="B20" s="24" t="s">
        <v>65</v>
      </c>
      <c r="C20" s="181"/>
      <c r="D20" s="182"/>
      <c r="E20" s="181"/>
      <c r="F20" s="183"/>
    </row>
    <row r="21" spans="1:6" ht="20.100000000000001" customHeight="1" x14ac:dyDescent="0.25">
      <c r="A21" s="178"/>
      <c r="B21" s="27" t="s">
        <v>46</v>
      </c>
      <c r="C21" s="156"/>
      <c r="D21" s="157"/>
      <c r="E21" s="156"/>
      <c r="F21" s="158"/>
    </row>
    <row r="22" spans="1:6" ht="20.100000000000001" customHeight="1" x14ac:dyDescent="0.25">
      <c r="A22" s="178"/>
      <c r="B22" s="27" t="s">
        <v>47</v>
      </c>
      <c r="C22" s="156"/>
      <c r="D22" s="157"/>
      <c r="E22" s="156"/>
      <c r="F22" s="158"/>
    </row>
    <row r="23" spans="1:6" ht="20.100000000000001" customHeight="1" x14ac:dyDescent="0.25">
      <c r="A23" s="178"/>
      <c r="B23" s="27" t="s">
        <v>48</v>
      </c>
      <c r="C23" s="156"/>
      <c r="D23" s="157"/>
      <c r="E23" s="156"/>
      <c r="F23" s="158"/>
    </row>
    <row r="24" spans="1:6" ht="20.100000000000001" customHeight="1" x14ac:dyDescent="0.25">
      <c r="A24" s="178"/>
      <c r="B24" s="27" t="s">
        <v>119</v>
      </c>
      <c r="C24" s="156"/>
      <c r="D24" s="157"/>
      <c r="E24" s="156"/>
      <c r="F24" s="158"/>
    </row>
    <row r="25" spans="1:6" ht="20.100000000000001" customHeight="1" x14ac:dyDescent="0.25">
      <c r="A25" s="179"/>
      <c r="B25" s="27" t="s">
        <v>120</v>
      </c>
      <c r="C25" s="156"/>
      <c r="D25" s="157"/>
      <c r="E25" s="156"/>
      <c r="F25" s="158"/>
    </row>
    <row r="26" spans="1:6" ht="20.100000000000001" customHeight="1" thickBot="1" x14ac:dyDescent="0.3">
      <c r="A26" s="180"/>
      <c r="B26" s="28" t="s">
        <v>66</v>
      </c>
      <c r="C26" s="184"/>
      <c r="D26" s="185"/>
      <c r="E26" s="184"/>
      <c r="F26" s="186"/>
    </row>
    <row r="27" spans="1:6" ht="20.100000000000001" customHeight="1" x14ac:dyDescent="0.25">
      <c r="A27" s="187" t="s">
        <v>69</v>
      </c>
      <c r="B27" s="24" t="s">
        <v>65</v>
      </c>
      <c r="C27" s="181"/>
      <c r="D27" s="182"/>
      <c r="E27" s="181"/>
      <c r="F27" s="183"/>
    </row>
    <row r="28" spans="1:6" ht="20.100000000000001" customHeight="1" x14ac:dyDescent="0.25">
      <c r="A28" s="188"/>
      <c r="B28" s="27" t="s">
        <v>46</v>
      </c>
      <c r="C28" s="156"/>
      <c r="D28" s="157"/>
      <c r="E28" s="156"/>
      <c r="F28" s="158"/>
    </row>
    <row r="29" spans="1:6" ht="20.100000000000001" customHeight="1" x14ac:dyDescent="0.25">
      <c r="A29" s="188"/>
      <c r="B29" s="27" t="s">
        <v>47</v>
      </c>
      <c r="C29" s="156"/>
      <c r="D29" s="157"/>
      <c r="E29" s="156"/>
      <c r="F29" s="158"/>
    </row>
    <row r="30" spans="1:6" ht="20.100000000000001" customHeight="1" x14ac:dyDescent="0.25">
      <c r="A30" s="188"/>
      <c r="B30" s="27" t="s">
        <v>48</v>
      </c>
      <c r="C30" s="156"/>
      <c r="D30" s="157"/>
      <c r="E30" s="156"/>
      <c r="F30" s="158"/>
    </row>
    <row r="31" spans="1:6" ht="20.100000000000001" customHeight="1" x14ac:dyDescent="0.25">
      <c r="A31" s="188"/>
      <c r="B31" s="27" t="s">
        <v>119</v>
      </c>
      <c r="C31" s="156"/>
      <c r="D31" s="157"/>
      <c r="E31" s="156"/>
      <c r="F31" s="158"/>
    </row>
    <row r="32" spans="1:6" ht="20.100000000000001" customHeight="1" x14ac:dyDescent="0.25">
      <c r="A32" s="188"/>
      <c r="B32" s="27" t="s">
        <v>120</v>
      </c>
      <c r="C32" s="156"/>
      <c r="D32" s="157"/>
      <c r="E32" s="156"/>
      <c r="F32" s="158"/>
    </row>
    <row r="33" spans="1:6" ht="20.100000000000001" customHeight="1" thickBot="1" x14ac:dyDescent="0.3">
      <c r="A33" s="189"/>
      <c r="B33" s="28" t="s">
        <v>66</v>
      </c>
      <c r="C33" s="184"/>
      <c r="D33" s="185"/>
      <c r="E33" s="184"/>
      <c r="F33" s="186"/>
    </row>
    <row r="34" spans="1:6" ht="20.100000000000001" customHeight="1" x14ac:dyDescent="0.25">
      <c r="A34" s="207" t="s">
        <v>70</v>
      </c>
      <c r="B34" s="24" t="s">
        <v>65</v>
      </c>
      <c r="C34" s="181"/>
      <c r="D34" s="182"/>
      <c r="E34" s="181"/>
      <c r="F34" s="183"/>
    </row>
    <row r="35" spans="1:6" ht="20.100000000000001" customHeight="1" x14ac:dyDescent="0.25">
      <c r="A35" s="173"/>
      <c r="B35" s="27" t="s">
        <v>46</v>
      </c>
      <c r="C35" s="156"/>
      <c r="D35" s="157"/>
      <c r="E35" s="156"/>
      <c r="F35" s="158"/>
    </row>
    <row r="36" spans="1:6" ht="20.100000000000001" customHeight="1" x14ac:dyDescent="0.25">
      <c r="A36" s="173"/>
      <c r="B36" s="27" t="s">
        <v>47</v>
      </c>
      <c r="C36" s="156"/>
      <c r="D36" s="157"/>
      <c r="E36" s="156"/>
      <c r="F36" s="158"/>
    </row>
    <row r="37" spans="1:6" ht="20.100000000000001" customHeight="1" x14ac:dyDescent="0.25">
      <c r="A37" s="173"/>
      <c r="B37" s="27" t="s">
        <v>48</v>
      </c>
      <c r="C37" s="156"/>
      <c r="D37" s="157"/>
      <c r="E37" s="156"/>
      <c r="F37" s="158"/>
    </row>
    <row r="38" spans="1:6" ht="20.100000000000001" customHeight="1" x14ac:dyDescent="0.25">
      <c r="A38" s="173"/>
      <c r="B38" s="27" t="s">
        <v>119</v>
      </c>
      <c r="C38" s="156"/>
      <c r="D38" s="157"/>
      <c r="E38" s="156"/>
      <c r="F38" s="158"/>
    </row>
    <row r="39" spans="1:6" ht="20.100000000000001" customHeight="1" x14ac:dyDescent="0.25">
      <c r="A39" s="173"/>
      <c r="B39" s="27" t="s">
        <v>120</v>
      </c>
      <c r="C39" s="156"/>
      <c r="D39" s="157"/>
      <c r="E39" s="156"/>
      <c r="F39" s="158"/>
    </row>
    <row r="40" spans="1:6" ht="20.100000000000001" customHeight="1" thickBot="1" x14ac:dyDescent="0.3">
      <c r="A40" s="206"/>
      <c r="B40" s="31" t="s">
        <v>66</v>
      </c>
      <c r="C40" s="184"/>
      <c r="D40" s="185"/>
      <c r="E40" s="184"/>
      <c r="F40" s="186"/>
    </row>
    <row r="41" spans="1:6" ht="20.100000000000001" customHeight="1" x14ac:dyDescent="0.25">
      <c r="A41" s="205" t="s">
        <v>71</v>
      </c>
      <c r="B41" s="61" t="s">
        <v>65</v>
      </c>
      <c r="C41" s="181"/>
      <c r="D41" s="182"/>
      <c r="E41" s="181"/>
      <c r="F41" s="183"/>
    </row>
    <row r="42" spans="1:6" ht="20.100000000000001" customHeight="1" x14ac:dyDescent="0.25">
      <c r="A42" s="173"/>
      <c r="B42" s="27" t="s">
        <v>119</v>
      </c>
      <c r="C42" s="156"/>
      <c r="D42" s="157"/>
      <c r="E42" s="156"/>
      <c r="F42" s="158"/>
    </row>
    <row r="43" spans="1:6" ht="20.100000000000001" customHeight="1" x14ac:dyDescent="0.25">
      <c r="A43" s="173"/>
      <c r="B43" s="27" t="s">
        <v>82</v>
      </c>
      <c r="C43" s="156"/>
      <c r="D43" s="157"/>
      <c r="E43" s="156"/>
      <c r="F43" s="158"/>
    </row>
    <row r="44" spans="1:6" ht="20.100000000000001" customHeight="1" thickBot="1" x14ac:dyDescent="0.3">
      <c r="A44" s="206"/>
      <c r="B44" s="31" t="s">
        <v>66</v>
      </c>
      <c r="C44" s="184"/>
      <c r="D44" s="185"/>
      <c r="E44" s="184"/>
      <c r="F44" s="186"/>
    </row>
    <row r="45" spans="1:6" ht="45" customHeight="1" x14ac:dyDescent="0.25">
      <c r="A45" s="201" t="s">
        <v>77</v>
      </c>
      <c r="B45" s="202"/>
      <c r="C45" s="203"/>
      <c r="D45" s="203"/>
      <c r="E45" s="203"/>
      <c r="F45" s="204"/>
    </row>
    <row r="46" spans="1:6" ht="45" customHeight="1" x14ac:dyDescent="0.25">
      <c r="A46" s="77" t="s">
        <v>72</v>
      </c>
      <c r="B46" s="193" t="s">
        <v>73</v>
      </c>
      <c r="C46" s="194"/>
      <c r="D46" s="194"/>
      <c r="E46" s="130"/>
      <c r="F46" s="131"/>
    </row>
    <row r="47" spans="1:6" ht="19.5" customHeight="1" x14ac:dyDescent="0.25">
      <c r="A47" s="89"/>
      <c r="B47" s="195"/>
      <c r="C47" s="196"/>
      <c r="D47" s="196"/>
      <c r="E47" s="196"/>
      <c r="F47" s="197"/>
    </row>
    <row r="48" spans="1:6" ht="20.100000000000001" customHeight="1" x14ac:dyDescent="0.25">
      <c r="A48" s="89"/>
      <c r="B48" s="198"/>
      <c r="C48" s="199"/>
      <c r="D48" s="199"/>
      <c r="E48" s="199"/>
      <c r="F48" s="200"/>
    </row>
    <row r="49" spans="1:6" ht="20.100000000000001" customHeight="1" x14ac:dyDescent="0.25">
      <c r="A49" s="89"/>
      <c r="B49" s="198"/>
      <c r="C49" s="199"/>
      <c r="D49" s="199"/>
      <c r="E49" s="199"/>
      <c r="F49" s="200"/>
    </row>
    <row r="50" spans="1:6" ht="20.100000000000001" customHeight="1" x14ac:dyDescent="0.25">
      <c r="A50" s="89"/>
      <c r="B50" s="198"/>
      <c r="C50" s="199"/>
      <c r="D50" s="199"/>
      <c r="E50" s="199"/>
      <c r="F50" s="200"/>
    </row>
    <row r="51" spans="1:6" ht="20.100000000000001" customHeight="1" thickBot="1" x14ac:dyDescent="0.3">
      <c r="A51" s="90"/>
      <c r="B51" s="190"/>
      <c r="C51" s="191"/>
      <c r="D51" s="191"/>
      <c r="E51" s="191"/>
      <c r="F51" s="192"/>
    </row>
  </sheetData>
  <sheetProtection algorithmName="SHA-512" hashValue="87vbQ/FJJEQPdpyqWrOaVv/3u12GoCWNnU+8WzGJN4ZjFFN0/Sq1AOW7kVQOniBi82Ms+Das4HmKchZVLPfYGg==" saltValue="wsOcEJQ3gdFHrYJ1nS8azA==" spinCount="100000" sheet="1" objects="1" scenarios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topLeftCell="C2" zoomScale="70" zoomScaleNormal="60" zoomScaleSheetLayoutView="70" workbookViewId="0">
      <selection activeCell="H21" sqref="H21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0" t="str">
        <f>'Accreditation situation'!A1:G1</f>
        <v>Annual Inter-laboratory proficiency Test 2019</v>
      </c>
      <c r="B1" s="221"/>
      <c r="C1" s="221"/>
      <c r="D1" s="221"/>
      <c r="E1" s="221"/>
      <c r="F1" s="221"/>
      <c r="G1" s="221"/>
      <c r="H1" s="221"/>
      <c r="I1" s="221"/>
      <c r="J1" s="221"/>
      <c r="K1" s="322"/>
      <c r="L1" s="220" t="s">
        <v>17</v>
      </c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33"/>
      <c r="Z1" s="244"/>
      <c r="AA1" s="220" t="s">
        <v>18</v>
      </c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33"/>
      <c r="AO1" s="218"/>
      <c r="AP1" s="220" t="s">
        <v>19</v>
      </c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33"/>
      <c r="BD1" s="218"/>
      <c r="BE1" s="220" t="s">
        <v>20</v>
      </c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33"/>
      <c r="BS1" s="218"/>
      <c r="BT1" s="220" t="s">
        <v>21</v>
      </c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33"/>
    </row>
    <row r="2" spans="1:85" s="4" customFormat="1" ht="30" customHeight="1" x14ac:dyDescent="0.2">
      <c r="A2" s="265" t="s">
        <v>23</v>
      </c>
      <c r="B2" s="301"/>
      <c r="C2" s="266"/>
      <c r="D2" s="266"/>
      <c r="E2" s="266"/>
      <c r="F2" s="222">
        <f>'Accreditation situation'!C2</f>
        <v>0</v>
      </c>
      <c r="G2" s="223"/>
      <c r="H2" s="223"/>
      <c r="I2" s="223"/>
      <c r="J2" s="223"/>
      <c r="K2" s="322"/>
      <c r="L2" s="265" t="s">
        <v>23</v>
      </c>
      <c r="M2" s="266"/>
      <c r="N2" s="266"/>
      <c r="O2" s="266"/>
      <c r="P2" s="266"/>
      <c r="Q2" s="258">
        <f>F2</f>
        <v>0</v>
      </c>
      <c r="R2" s="259"/>
      <c r="S2" s="259"/>
      <c r="T2" s="259"/>
      <c r="U2" s="259"/>
      <c r="V2" s="259"/>
      <c r="W2" s="259"/>
      <c r="X2" s="259"/>
      <c r="Y2" s="260"/>
      <c r="Z2" s="245"/>
      <c r="AA2" s="265" t="s">
        <v>23</v>
      </c>
      <c r="AB2" s="266"/>
      <c r="AC2" s="266"/>
      <c r="AD2" s="266"/>
      <c r="AE2" s="266"/>
      <c r="AF2" s="258">
        <f>F2</f>
        <v>0</v>
      </c>
      <c r="AG2" s="259"/>
      <c r="AH2" s="259"/>
      <c r="AI2" s="259"/>
      <c r="AJ2" s="259"/>
      <c r="AK2" s="259"/>
      <c r="AL2" s="259"/>
      <c r="AM2" s="259"/>
      <c r="AN2" s="260"/>
      <c r="AO2" s="219"/>
      <c r="AP2" s="265" t="s">
        <v>23</v>
      </c>
      <c r="AQ2" s="266"/>
      <c r="AR2" s="266"/>
      <c r="AS2" s="266"/>
      <c r="AT2" s="266"/>
      <c r="AU2" s="258">
        <f t="shared" ref="AU2" si="0">$Q$2</f>
        <v>0</v>
      </c>
      <c r="AV2" s="263"/>
      <c r="AW2" s="263"/>
      <c r="AX2" s="263"/>
      <c r="AY2" s="263"/>
      <c r="AZ2" s="263"/>
      <c r="BA2" s="263"/>
      <c r="BB2" s="263"/>
      <c r="BC2" s="264"/>
      <c r="BD2" s="219"/>
      <c r="BE2" s="265" t="s">
        <v>23</v>
      </c>
      <c r="BF2" s="266"/>
      <c r="BG2" s="266"/>
      <c r="BH2" s="266"/>
      <c r="BI2" s="266"/>
      <c r="BJ2" s="258">
        <f>F2</f>
        <v>0</v>
      </c>
      <c r="BK2" s="259"/>
      <c r="BL2" s="259"/>
      <c r="BM2" s="259"/>
      <c r="BN2" s="259"/>
      <c r="BO2" s="259"/>
      <c r="BP2" s="259"/>
      <c r="BQ2" s="259"/>
      <c r="BR2" s="260"/>
      <c r="BS2" s="219"/>
      <c r="BT2" s="265" t="s">
        <v>23</v>
      </c>
      <c r="BU2" s="266"/>
      <c r="BV2" s="266"/>
      <c r="BW2" s="266"/>
      <c r="BX2" s="266"/>
      <c r="BY2" s="258">
        <f>F2</f>
        <v>0</v>
      </c>
      <c r="BZ2" s="259"/>
      <c r="CA2" s="259"/>
      <c r="CB2" s="259"/>
      <c r="CC2" s="259"/>
      <c r="CD2" s="259"/>
      <c r="CE2" s="259"/>
      <c r="CF2" s="259"/>
      <c r="CG2" s="260"/>
    </row>
    <row r="3" spans="1:85" s="4" customFormat="1" ht="30" customHeight="1" x14ac:dyDescent="0.2">
      <c r="A3" s="267" t="s">
        <v>15</v>
      </c>
      <c r="B3" s="240"/>
      <c r="C3" s="268"/>
      <c r="D3" s="268"/>
      <c r="E3" s="268"/>
      <c r="F3" s="222">
        <f>'Accreditation situation'!C3</f>
        <v>0</v>
      </c>
      <c r="G3" s="223"/>
      <c r="H3" s="223"/>
      <c r="I3" s="223"/>
      <c r="J3" s="223"/>
      <c r="K3" s="322"/>
      <c r="L3" s="140" t="s">
        <v>15</v>
      </c>
      <c r="M3" s="141"/>
      <c r="N3" s="141"/>
      <c r="O3" s="141"/>
      <c r="P3" s="240"/>
      <c r="Q3" s="269">
        <f>F3</f>
        <v>0</v>
      </c>
      <c r="R3" s="254"/>
      <c r="S3" s="254"/>
      <c r="T3" s="254"/>
      <c r="U3" s="254"/>
      <c r="V3" s="254"/>
      <c r="W3" s="254"/>
      <c r="X3" s="254"/>
      <c r="Y3" s="255"/>
      <c r="Z3" s="245"/>
      <c r="AA3" s="140" t="s">
        <v>15</v>
      </c>
      <c r="AB3" s="141"/>
      <c r="AC3" s="141"/>
      <c r="AD3" s="141"/>
      <c r="AE3" s="240"/>
      <c r="AF3" s="254">
        <f>F3</f>
        <v>0</v>
      </c>
      <c r="AG3" s="254"/>
      <c r="AH3" s="254"/>
      <c r="AI3" s="254"/>
      <c r="AJ3" s="254"/>
      <c r="AK3" s="254"/>
      <c r="AL3" s="254"/>
      <c r="AM3" s="254"/>
      <c r="AN3" s="255"/>
      <c r="AO3" s="219"/>
      <c r="AP3" s="140" t="s">
        <v>15</v>
      </c>
      <c r="AQ3" s="141"/>
      <c r="AR3" s="141"/>
      <c r="AS3" s="141"/>
      <c r="AT3" s="240"/>
      <c r="AU3" s="269">
        <f>F3</f>
        <v>0</v>
      </c>
      <c r="AV3" s="254"/>
      <c r="AW3" s="254"/>
      <c r="AX3" s="254"/>
      <c r="AY3" s="254"/>
      <c r="AZ3" s="254"/>
      <c r="BA3" s="254"/>
      <c r="BB3" s="254"/>
      <c r="BC3" s="255"/>
      <c r="BD3" s="219"/>
      <c r="BE3" s="140" t="s">
        <v>15</v>
      </c>
      <c r="BF3" s="141"/>
      <c r="BG3" s="141"/>
      <c r="BH3" s="141"/>
      <c r="BI3" s="240"/>
      <c r="BJ3" s="254">
        <f>F3</f>
        <v>0</v>
      </c>
      <c r="BK3" s="254"/>
      <c r="BL3" s="254"/>
      <c r="BM3" s="254"/>
      <c r="BN3" s="254"/>
      <c r="BO3" s="254"/>
      <c r="BP3" s="254"/>
      <c r="BQ3" s="254"/>
      <c r="BR3" s="255"/>
      <c r="BS3" s="219"/>
      <c r="BT3" s="140" t="s">
        <v>15</v>
      </c>
      <c r="BU3" s="141"/>
      <c r="BV3" s="141"/>
      <c r="BW3" s="141"/>
      <c r="BX3" s="240"/>
      <c r="BY3" s="254">
        <f>F3</f>
        <v>0</v>
      </c>
      <c r="BZ3" s="254"/>
      <c r="CA3" s="254"/>
      <c r="CB3" s="254"/>
      <c r="CC3" s="254"/>
      <c r="CD3" s="254"/>
      <c r="CE3" s="254"/>
      <c r="CF3" s="254"/>
      <c r="CG3" s="255"/>
    </row>
    <row r="4" spans="1:85" s="4" customFormat="1" ht="30" customHeight="1" thickBot="1" x14ac:dyDescent="0.25">
      <c r="A4" s="302" t="s">
        <v>16</v>
      </c>
      <c r="B4" s="253"/>
      <c r="C4" s="303"/>
      <c r="D4" s="303"/>
      <c r="E4" s="303"/>
      <c r="F4" s="224"/>
      <c r="G4" s="225"/>
      <c r="H4" s="225"/>
      <c r="I4" s="225"/>
      <c r="J4" s="226"/>
      <c r="K4" s="322"/>
      <c r="L4" s="267" t="s">
        <v>16</v>
      </c>
      <c r="M4" s="268"/>
      <c r="N4" s="268"/>
      <c r="O4" s="268"/>
      <c r="P4" s="268"/>
      <c r="Q4" s="256">
        <f>F4</f>
        <v>0</v>
      </c>
      <c r="R4" s="256"/>
      <c r="S4" s="256"/>
      <c r="T4" s="256"/>
      <c r="U4" s="256"/>
      <c r="V4" s="256"/>
      <c r="W4" s="256"/>
      <c r="X4" s="256"/>
      <c r="Y4" s="257"/>
      <c r="Z4" s="245"/>
      <c r="AA4" s="267" t="s">
        <v>16</v>
      </c>
      <c r="AB4" s="268"/>
      <c r="AC4" s="268"/>
      <c r="AD4" s="268"/>
      <c r="AE4" s="268"/>
      <c r="AF4" s="256">
        <f>F4</f>
        <v>0</v>
      </c>
      <c r="AG4" s="256"/>
      <c r="AH4" s="256"/>
      <c r="AI4" s="256"/>
      <c r="AJ4" s="256"/>
      <c r="AK4" s="256"/>
      <c r="AL4" s="256"/>
      <c r="AM4" s="256"/>
      <c r="AN4" s="257"/>
      <c r="AO4" s="219"/>
      <c r="AP4" s="267" t="s">
        <v>16</v>
      </c>
      <c r="AQ4" s="268"/>
      <c r="AR4" s="268"/>
      <c r="AS4" s="268"/>
      <c r="AT4" s="268"/>
      <c r="AU4" s="256">
        <f>F4</f>
        <v>0</v>
      </c>
      <c r="AV4" s="256"/>
      <c r="AW4" s="256"/>
      <c r="AX4" s="256"/>
      <c r="AY4" s="256"/>
      <c r="AZ4" s="256"/>
      <c r="BA4" s="256"/>
      <c r="BB4" s="256"/>
      <c r="BC4" s="257"/>
      <c r="BD4" s="219"/>
      <c r="BE4" s="267" t="s">
        <v>16</v>
      </c>
      <c r="BF4" s="268"/>
      <c r="BG4" s="268"/>
      <c r="BH4" s="268"/>
      <c r="BI4" s="268"/>
      <c r="BJ4" s="256">
        <f>F4</f>
        <v>0</v>
      </c>
      <c r="BK4" s="256"/>
      <c r="BL4" s="256"/>
      <c r="BM4" s="256"/>
      <c r="BN4" s="256"/>
      <c r="BO4" s="256"/>
      <c r="BP4" s="256"/>
      <c r="BQ4" s="256"/>
      <c r="BR4" s="257"/>
      <c r="BS4" s="219"/>
      <c r="BT4" s="267" t="s">
        <v>16</v>
      </c>
      <c r="BU4" s="268"/>
      <c r="BV4" s="268"/>
      <c r="BW4" s="268"/>
      <c r="BX4" s="268"/>
      <c r="BY4" s="256">
        <f>F4</f>
        <v>0</v>
      </c>
      <c r="BZ4" s="256"/>
      <c r="CA4" s="256"/>
      <c r="CB4" s="256"/>
      <c r="CC4" s="256"/>
      <c r="CD4" s="256"/>
      <c r="CE4" s="256"/>
      <c r="CF4" s="256"/>
      <c r="CG4" s="257"/>
    </row>
    <row r="5" spans="1:85" s="4" customFormat="1" ht="30" customHeight="1" thickBot="1" x14ac:dyDescent="0.25">
      <c r="A5" s="323" t="s">
        <v>159</v>
      </c>
      <c r="B5" s="324"/>
      <c r="C5" s="324"/>
      <c r="D5" s="324"/>
      <c r="E5" s="324"/>
      <c r="F5" s="324"/>
      <c r="G5" s="324"/>
      <c r="H5" s="324"/>
      <c r="I5" s="324"/>
      <c r="J5" s="324"/>
      <c r="K5" s="322"/>
      <c r="L5" s="140" t="s">
        <v>25</v>
      </c>
      <c r="M5" s="141"/>
      <c r="N5" s="141"/>
      <c r="O5" s="141"/>
      <c r="P5" s="240"/>
      <c r="Q5" s="241"/>
      <c r="R5" s="242"/>
      <c r="S5" s="242"/>
      <c r="T5" s="242"/>
      <c r="U5" s="242"/>
      <c r="V5" s="242"/>
      <c r="W5" s="242"/>
      <c r="X5" s="242"/>
      <c r="Y5" s="243"/>
      <c r="Z5" s="245"/>
      <c r="AA5" s="140" t="s">
        <v>25</v>
      </c>
      <c r="AB5" s="141"/>
      <c r="AC5" s="141"/>
      <c r="AD5" s="141"/>
      <c r="AE5" s="240"/>
      <c r="AF5" s="241"/>
      <c r="AG5" s="242"/>
      <c r="AH5" s="242"/>
      <c r="AI5" s="242"/>
      <c r="AJ5" s="242"/>
      <c r="AK5" s="242"/>
      <c r="AL5" s="242"/>
      <c r="AM5" s="242"/>
      <c r="AN5" s="243"/>
      <c r="AO5" s="219"/>
      <c r="AP5" s="140" t="s">
        <v>25</v>
      </c>
      <c r="AQ5" s="141"/>
      <c r="AR5" s="141"/>
      <c r="AS5" s="141"/>
      <c r="AT5" s="240"/>
      <c r="AU5" s="241"/>
      <c r="AV5" s="242"/>
      <c r="AW5" s="242"/>
      <c r="AX5" s="242"/>
      <c r="AY5" s="242"/>
      <c r="AZ5" s="242"/>
      <c r="BA5" s="242"/>
      <c r="BB5" s="242"/>
      <c r="BC5" s="243"/>
      <c r="BD5" s="219"/>
      <c r="BE5" s="140" t="s">
        <v>25</v>
      </c>
      <c r="BF5" s="141"/>
      <c r="BG5" s="141"/>
      <c r="BH5" s="141"/>
      <c r="BI5" s="240"/>
      <c r="BJ5" s="241"/>
      <c r="BK5" s="242"/>
      <c r="BL5" s="242"/>
      <c r="BM5" s="242"/>
      <c r="BN5" s="242"/>
      <c r="BO5" s="242"/>
      <c r="BP5" s="242"/>
      <c r="BQ5" s="242"/>
      <c r="BR5" s="243"/>
      <c r="BS5" s="219"/>
      <c r="BT5" s="140" t="s">
        <v>25</v>
      </c>
      <c r="BU5" s="141"/>
      <c r="BV5" s="141"/>
      <c r="BW5" s="141"/>
      <c r="BX5" s="240"/>
      <c r="BY5" s="241"/>
      <c r="BZ5" s="242"/>
      <c r="CA5" s="242"/>
      <c r="CB5" s="242"/>
      <c r="CC5" s="242"/>
      <c r="CD5" s="242"/>
      <c r="CE5" s="242"/>
      <c r="CF5" s="242"/>
      <c r="CG5" s="243"/>
    </row>
    <row r="6" spans="1:85" s="4" customFormat="1" ht="30" customHeight="1" x14ac:dyDescent="0.2">
      <c r="A6" s="227" t="s">
        <v>137</v>
      </c>
      <c r="B6" s="228"/>
      <c r="C6" s="228"/>
      <c r="D6" s="228"/>
      <c r="E6" s="228"/>
      <c r="F6" s="228"/>
      <c r="G6" s="228"/>
      <c r="H6" s="228"/>
      <c r="I6" s="228"/>
      <c r="J6" s="229"/>
      <c r="K6" s="322"/>
      <c r="L6" s="267" t="s">
        <v>26</v>
      </c>
      <c r="M6" s="254"/>
      <c r="N6" s="254"/>
      <c r="O6" s="254"/>
      <c r="P6" s="254"/>
      <c r="Q6" s="248"/>
      <c r="R6" s="248"/>
      <c r="S6" s="248"/>
      <c r="T6" s="248"/>
      <c r="U6" s="248"/>
      <c r="V6" s="248"/>
      <c r="W6" s="248"/>
      <c r="X6" s="248"/>
      <c r="Y6" s="249"/>
      <c r="Z6" s="245"/>
      <c r="AA6" s="267" t="s">
        <v>26</v>
      </c>
      <c r="AB6" s="254"/>
      <c r="AC6" s="254"/>
      <c r="AD6" s="254"/>
      <c r="AE6" s="254"/>
      <c r="AF6" s="248"/>
      <c r="AG6" s="248"/>
      <c r="AH6" s="248"/>
      <c r="AI6" s="248"/>
      <c r="AJ6" s="248"/>
      <c r="AK6" s="248"/>
      <c r="AL6" s="248"/>
      <c r="AM6" s="248"/>
      <c r="AN6" s="249"/>
      <c r="AO6" s="219"/>
      <c r="AP6" s="267" t="s">
        <v>26</v>
      </c>
      <c r="AQ6" s="254"/>
      <c r="AR6" s="254"/>
      <c r="AS6" s="254"/>
      <c r="AT6" s="254"/>
      <c r="AU6" s="248"/>
      <c r="AV6" s="248"/>
      <c r="AW6" s="248"/>
      <c r="AX6" s="248"/>
      <c r="AY6" s="248"/>
      <c r="AZ6" s="248"/>
      <c r="BA6" s="248"/>
      <c r="BB6" s="248"/>
      <c r="BC6" s="249"/>
      <c r="BD6" s="219"/>
      <c r="BE6" s="267" t="s">
        <v>26</v>
      </c>
      <c r="BF6" s="254"/>
      <c r="BG6" s="254"/>
      <c r="BH6" s="254"/>
      <c r="BI6" s="254"/>
      <c r="BJ6" s="248"/>
      <c r="BK6" s="248"/>
      <c r="BL6" s="248"/>
      <c r="BM6" s="248"/>
      <c r="BN6" s="248"/>
      <c r="BO6" s="248"/>
      <c r="BP6" s="248"/>
      <c r="BQ6" s="248"/>
      <c r="BR6" s="249"/>
      <c r="BS6" s="219"/>
      <c r="BT6" s="267" t="s">
        <v>26</v>
      </c>
      <c r="BU6" s="254"/>
      <c r="BV6" s="254"/>
      <c r="BW6" s="254"/>
      <c r="BX6" s="254"/>
      <c r="BY6" s="248"/>
      <c r="BZ6" s="248"/>
      <c r="CA6" s="248"/>
      <c r="CB6" s="248"/>
      <c r="CC6" s="248"/>
      <c r="CD6" s="248"/>
      <c r="CE6" s="248"/>
      <c r="CF6" s="248"/>
      <c r="CG6" s="249"/>
    </row>
    <row r="7" spans="1:85" s="4" customFormat="1" ht="30" customHeight="1" thickBot="1" x14ac:dyDescent="0.25">
      <c r="A7" s="230" t="s">
        <v>158</v>
      </c>
      <c r="B7" s="231"/>
      <c r="C7" s="231"/>
      <c r="D7" s="231"/>
      <c r="E7" s="231"/>
      <c r="F7" s="231"/>
      <c r="G7" s="231"/>
      <c r="H7" s="231"/>
      <c r="I7" s="231"/>
      <c r="J7" s="232"/>
      <c r="K7" s="322"/>
      <c r="L7" s="251" t="s">
        <v>27</v>
      </c>
      <c r="M7" s="252"/>
      <c r="N7" s="252"/>
      <c r="O7" s="252"/>
      <c r="P7" s="253"/>
      <c r="Q7" s="115">
        <f>Q6-Q5</f>
        <v>0</v>
      </c>
      <c r="R7" s="246"/>
      <c r="S7" s="246"/>
      <c r="T7" s="246"/>
      <c r="U7" s="246"/>
      <c r="V7" s="246"/>
      <c r="W7" s="246"/>
      <c r="X7" s="246"/>
      <c r="Y7" s="247"/>
      <c r="Z7" s="245"/>
      <c r="AA7" s="251" t="s">
        <v>27</v>
      </c>
      <c r="AB7" s="252"/>
      <c r="AC7" s="252"/>
      <c r="AD7" s="252"/>
      <c r="AE7" s="253"/>
      <c r="AF7" s="115">
        <f>AF6-AF5</f>
        <v>0</v>
      </c>
      <c r="AG7" s="246"/>
      <c r="AH7" s="246"/>
      <c r="AI7" s="246"/>
      <c r="AJ7" s="246"/>
      <c r="AK7" s="246"/>
      <c r="AL7" s="246"/>
      <c r="AM7" s="246"/>
      <c r="AN7" s="247"/>
      <c r="AO7" s="219"/>
      <c r="AP7" s="251" t="s">
        <v>27</v>
      </c>
      <c r="AQ7" s="252"/>
      <c r="AR7" s="252"/>
      <c r="AS7" s="252"/>
      <c r="AT7" s="253"/>
      <c r="AU7" s="115">
        <f>AU6-AU5</f>
        <v>0</v>
      </c>
      <c r="AV7" s="246"/>
      <c r="AW7" s="246"/>
      <c r="AX7" s="246"/>
      <c r="AY7" s="246"/>
      <c r="AZ7" s="246"/>
      <c r="BA7" s="246"/>
      <c r="BB7" s="246"/>
      <c r="BC7" s="247"/>
      <c r="BD7" s="219"/>
      <c r="BE7" s="251" t="s">
        <v>27</v>
      </c>
      <c r="BF7" s="252"/>
      <c r="BG7" s="252"/>
      <c r="BH7" s="252"/>
      <c r="BI7" s="253"/>
      <c r="BJ7" s="115">
        <f>BJ6-BJ5</f>
        <v>0</v>
      </c>
      <c r="BK7" s="246"/>
      <c r="BL7" s="246"/>
      <c r="BM7" s="246"/>
      <c r="BN7" s="246"/>
      <c r="BO7" s="246"/>
      <c r="BP7" s="246"/>
      <c r="BQ7" s="246"/>
      <c r="BR7" s="247"/>
      <c r="BS7" s="219"/>
      <c r="BT7" s="251" t="s">
        <v>27</v>
      </c>
      <c r="BU7" s="252"/>
      <c r="BV7" s="252"/>
      <c r="BW7" s="252"/>
      <c r="BX7" s="253"/>
      <c r="BY7" s="115">
        <f>BY6-BY5</f>
        <v>0</v>
      </c>
      <c r="BZ7" s="246"/>
      <c r="CA7" s="246"/>
      <c r="CB7" s="246"/>
      <c r="CC7" s="246"/>
      <c r="CD7" s="246"/>
      <c r="CE7" s="246"/>
      <c r="CF7" s="246"/>
      <c r="CG7" s="247"/>
    </row>
    <row r="8" spans="1:85" s="4" customFormat="1" ht="24.95" customHeight="1" thickBot="1" x14ac:dyDescent="0.45">
      <c r="A8" s="325" t="s">
        <v>45</v>
      </c>
      <c r="B8" s="326"/>
      <c r="C8" s="326"/>
      <c r="D8" s="326"/>
      <c r="E8" s="326"/>
      <c r="F8" s="326"/>
      <c r="G8" s="326"/>
      <c r="H8" s="326"/>
      <c r="I8" s="326"/>
      <c r="J8" s="326"/>
      <c r="K8" s="322"/>
      <c r="L8" s="212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4"/>
      <c r="Z8" s="245"/>
      <c r="AA8" s="215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19"/>
      <c r="AP8" s="215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7"/>
      <c r="BD8" s="219"/>
      <c r="BE8" s="215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7"/>
      <c r="BS8" s="219"/>
      <c r="BT8" s="215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7"/>
    </row>
    <row r="9" spans="1:85" s="4" customFormat="1" ht="96" customHeight="1" thickBot="1" x14ac:dyDescent="0.25">
      <c r="A9" s="32" t="s">
        <v>45</v>
      </c>
      <c r="B9" s="116" t="s">
        <v>136</v>
      </c>
      <c r="C9" s="117" t="s">
        <v>46</v>
      </c>
      <c r="D9" s="117" t="s">
        <v>47</v>
      </c>
      <c r="E9" s="117" t="s">
        <v>48</v>
      </c>
      <c r="F9" s="117" t="s">
        <v>148</v>
      </c>
      <c r="G9" s="117" t="s">
        <v>149</v>
      </c>
      <c r="H9" s="117" t="s">
        <v>156</v>
      </c>
      <c r="I9" s="117" t="s">
        <v>50</v>
      </c>
      <c r="J9" s="117" t="s">
        <v>114</v>
      </c>
      <c r="K9" s="322"/>
      <c r="L9" s="273" t="s">
        <v>0</v>
      </c>
      <c r="M9" s="274"/>
      <c r="N9" s="274"/>
      <c r="O9" s="274"/>
      <c r="P9" s="274"/>
      <c r="Q9" s="270">
        <f>J13</f>
        <v>0</v>
      </c>
      <c r="R9" s="271"/>
      <c r="S9" s="271"/>
      <c r="T9" s="271"/>
      <c r="U9" s="271"/>
      <c r="V9" s="271"/>
      <c r="W9" s="271"/>
      <c r="X9" s="271"/>
      <c r="Y9" s="272"/>
      <c r="Z9" s="245"/>
      <c r="AA9" s="273" t="s">
        <v>0</v>
      </c>
      <c r="AB9" s="274"/>
      <c r="AC9" s="274"/>
      <c r="AD9" s="274"/>
      <c r="AE9" s="274"/>
      <c r="AF9" s="270">
        <f>J19</f>
        <v>0</v>
      </c>
      <c r="AG9" s="271"/>
      <c r="AH9" s="271"/>
      <c r="AI9" s="271"/>
      <c r="AJ9" s="271"/>
      <c r="AK9" s="271"/>
      <c r="AL9" s="271"/>
      <c r="AM9" s="271"/>
      <c r="AN9" s="272"/>
      <c r="AO9" s="219"/>
      <c r="AP9" s="273" t="s">
        <v>0</v>
      </c>
      <c r="AQ9" s="274"/>
      <c r="AR9" s="274"/>
      <c r="AS9" s="274"/>
      <c r="AT9" s="274"/>
      <c r="AU9" s="281">
        <f>J25</f>
        <v>0</v>
      </c>
      <c r="AV9" s="271"/>
      <c r="AW9" s="271"/>
      <c r="AX9" s="271"/>
      <c r="AY9" s="271"/>
      <c r="AZ9" s="271"/>
      <c r="BA9" s="271"/>
      <c r="BB9" s="271"/>
      <c r="BC9" s="272"/>
      <c r="BD9" s="219"/>
      <c r="BE9" s="273" t="s">
        <v>0</v>
      </c>
      <c r="BF9" s="274"/>
      <c r="BG9" s="274"/>
      <c r="BH9" s="274"/>
      <c r="BI9" s="274"/>
      <c r="BJ9" s="281">
        <f>J31</f>
        <v>0</v>
      </c>
      <c r="BK9" s="271"/>
      <c r="BL9" s="271"/>
      <c r="BM9" s="271"/>
      <c r="BN9" s="271"/>
      <c r="BO9" s="271"/>
      <c r="BP9" s="271"/>
      <c r="BQ9" s="271"/>
      <c r="BR9" s="272"/>
      <c r="BS9" s="219"/>
      <c r="BT9" s="273" t="s">
        <v>0</v>
      </c>
      <c r="BU9" s="274"/>
      <c r="BV9" s="274"/>
      <c r="BW9" s="274"/>
      <c r="BX9" s="274"/>
      <c r="BY9" s="281">
        <f>J37</f>
        <v>0</v>
      </c>
      <c r="BZ9" s="271"/>
      <c r="CA9" s="271"/>
      <c r="CB9" s="271"/>
      <c r="CC9" s="271"/>
      <c r="CD9" s="271"/>
      <c r="CE9" s="271"/>
      <c r="CF9" s="271"/>
      <c r="CG9" s="272"/>
    </row>
    <row r="10" spans="1:85" s="4" customFormat="1" ht="116.25" customHeight="1" thickBot="1" x14ac:dyDescent="0.25">
      <c r="A10" s="33" t="s">
        <v>54</v>
      </c>
      <c r="B10" s="60" t="s">
        <v>129</v>
      </c>
      <c r="C10" s="62" t="s">
        <v>132</v>
      </c>
      <c r="D10" s="62" t="s">
        <v>132</v>
      </c>
      <c r="E10" s="62" t="s">
        <v>147</v>
      </c>
      <c r="F10" s="62" t="s">
        <v>132</v>
      </c>
      <c r="G10" s="62" t="s">
        <v>132</v>
      </c>
      <c r="H10" s="62" t="s">
        <v>132</v>
      </c>
      <c r="I10" s="62" t="s">
        <v>157</v>
      </c>
      <c r="J10" s="58" t="s">
        <v>52</v>
      </c>
      <c r="K10" s="322"/>
      <c r="L10" s="212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4"/>
      <c r="Z10" s="245"/>
      <c r="AA10" s="215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9"/>
      <c r="AP10" s="215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7"/>
      <c r="BD10" s="219"/>
      <c r="BE10" s="215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7"/>
      <c r="BS10" s="219"/>
      <c r="BT10" s="215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7"/>
    </row>
    <row r="11" spans="1:85" s="4" customFormat="1" ht="39.75" customHeight="1" thickBot="1" x14ac:dyDescent="0.25">
      <c r="A11" s="327"/>
      <c r="B11" s="328"/>
      <c r="C11" s="328"/>
      <c r="D11" s="328"/>
      <c r="E11" s="328"/>
      <c r="F11" s="328"/>
      <c r="G11" s="328"/>
      <c r="H11" s="328"/>
      <c r="I11" s="328"/>
      <c r="J11" s="329"/>
      <c r="K11" s="322"/>
      <c r="L11" s="273" t="s">
        <v>31</v>
      </c>
      <c r="M11" s="274"/>
      <c r="N11" s="274"/>
      <c r="O11" s="274"/>
      <c r="P11" s="274"/>
      <c r="Q11" s="275" t="s">
        <v>151</v>
      </c>
      <c r="R11" s="276"/>
      <c r="S11" s="276"/>
      <c r="T11" s="276"/>
      <c r="U11" s="276"/>
      <c r="V11" s="276"/>
      <c r="W11" s="276"/>
      <c r="X11" s="276"/>
      <c r="Y11" s="277"/>
      <c r="Z11" s="245"/>
      <c r="AA11" s="273" t="s">
        <v>24</v>
      </c>
      <c r="AB11" s="274"/>
      <c r="AC11" s="274"/>
      <c r="AD11" s="274"/>
      <c r="AE11" s="274"/>
      <c r="AF11" s="275" t="s">
        <v>151</v>
      </c>
      <c r="AG11" s="276"/>
      <c r="AH11" s="276"/>
      <c r="AI11" s="276"/>
      <c r="AJ11" s="276"/>
      <c r="AK11" s="276"/>
      <c r="AL11" s="276"/>
      <c r="AM11" s="276"/>
      <c r="AN11" s="277"/>
      <c r="AO11" s="219"/>
      <c r="AP11" s="273" t="s">
        <v>24</v>
      </c>
      <c r="AQ11" s="274"/>
      <c r="AR11" s="274"/>
      <c r="AS11" s="274"/>
      <c r="AT11" s="274"/>
      <c r="AU11" s="275" t="s">
        <v>151</v>
      </c>
      <c r="AV11" s="276"/>
      <c r="AW11" s="276"/>
      <c r="AX11" s="276"/>
      <c r="AY11" s="276"/>
      <c r="AZ11" s="276"/>
      <c r="BA11" s="276"/>
      <c r="BB11" s="276"/>
      <c r="BC11" s="277"/>
      <c r="BD11" s="219"/>
      <c r="BE11" s="273" t="s">
        <v>24</v>
      </c>
      <c r="BF11" s="274"/>
      <c r="BG11" s="274"/>
      <c r="BH11" s="274"/>
      <c r="BI11" s="274"/>
      <c r="BJ11" s="275" t="s">
        <v>151</v>
      </c>
      <c r="BK11" s="276"/>
      <c r="BL11" s="276"/>
      <c r="BM11" s="276"/>
      <c r="BN11" s="276"/>
      <c r="BO11" s="276"/>
      <c r="BP11" s="276"/>
      <c r="BQ11" s="276"/>
      <c r="BR11" s="277"/>
      <c r="BS11" s="219"/>
      <c r="BT11" s="273" t="s">
        <v>24</v>
      </c>
      <c r="BU11" s="274"/>
      <c r="BV11" s="274"/>
      <c r="BW11" s="274"/>
      <c r="BX11" s="274"/>
      <c r="BY11" s="275" t="s">
        <v>151</v>
      </c>
      <c r="BZ11" s="276"/>
      <c r="CA11" s="276"/>
      <c r="CB11" s="276"/>
      <c r="CC11" s="276"/>
      <c r="CD11" s="276"/>
      <c r="CE11" s="276"/>
      <c r="CF11" s="276"/>
      <c r="CG11" s="277"/>
    </row>
    <row r="12" spans="1:85" ht="90.75" customHeight="1" thickBot="1" x14ac:dyDescent="0.25">
      <c r="A12" s="34" t="s">
        <v>112</v>
      </c>
      <c r="B12" s="120" t="s">
        <v>125</v>
      </c>
      <c r="C12" s="117" t="s">
        <v>128</v>
      </c>
      <c r="D12" s="117" t="s">
        <v>127</v>
      </c>
      <c r="E12" s="117" t="s">
        <v>126</v>
      </c>
      <c r="F12" s="117" t="s">
        <v>148</v>
      </c>
      <c r="G12" s="117" t="s">
        <v>149</v>
      </c>
      <c r="H12" s="117" t="s">
        <v>156</v>
      </c>
      <c r="I12" s="117" t="s">
        <v>50</v>
      </c>
      <c r="J12" s="117" t="s">
        <v>114</v>
      </c>
      <c r="K12" s="322"/>
      <c r="L12" s="295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7"/>
      <c r="Z12" s="245"/>
      <c r="AA12" s="289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1"/>
      <c r="AO12" s="219"/>
      <c r="AP12" s="289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1"/>
      <c r="BD12" s="219"/>
      <c r="BE12" s="292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4"/>
      <c r="BS12" s="219"/>
      <c r="BT12" s="298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300"/>
    </row>
    <row r="13" spans="1:85" s="4" customFormat="1" ht="24.95" customHeight="1" x14ac:dyDescent="0.2">
      <c r="A13" s="330" t="s">
        <v>51</v>
      </c>
      <c r="B13" s="78" t="s">
        <v>52</v>
      </c>
      <c r="C13" s="91" t="s">
        <v>150</v>
      </c>
      <c r="D13" s="91" t="s">
        <v>150</v>
      </c>
      <c r="E13" s="91" t="s">
        <v>150</v>
      </c>
      <c r="F13" s="91" t="s">
        <v>150</v>
      </c>
      <c r="G13" s="91" t="s">
        <v>150</v>
      </c>
      <c r="H13" s="91" t="s">
        <v>150</v>
      </c>
      <c r="I13" s="91" t="s">
        <v>150</v>
      </c>
      <c r="J13" s="209"/>
      <c r="K13" s="322"/>
      <c r="L13" s="282" t="s">
        <v>1</v>
      </c>
      <c r="M13" s="283"/>
      <c r="N13" s="250" t="s">
        <v>2</v>
      </c>
      <c r="O13" s="235"/>
      <c r="P13" s="235"/>
      <c r="Q13" s="235"/>
      <c r="R13" s="235"/>
      <c r="S13" s="236"/>
      <c r="T13" s="234" t="s">
        <v>3</v>
      </c>
      <c r="U13" s="235"/>
      <c r="V13" s="235"/>
      <c r="W13" s="235"/>
      <c r="X13" s="235"/>
      <c r="Y13" s="236"/>
      <c r="Z13" s="245"/>
      <c r="AA13" s="282" t="s">
        <v>1</v>
      </c>
      <c r="AB13" s="283"/>
      <c r="AC13" s="250" t="s">
        <v>2</v>
      </c>
      <c r="AD13" s="235"/>
      <c r="AE13" s="235"/>
      <c r="AF13" s="235"/>
      <c r="AG13" s="235"/>
      <c r="AH13" s="236"/>
      <c r="AI13" s="234" t="s">
        <v>3</v>
      </c>
      <c r="AJ13" s="235"/>
      <c r="AK13" s="235"/>
      <c r="AL13" s="235"/>
      <c r="AM13" s="235"/>
      <c r="AN13" s="236"/>
      <c r="AO13" s="219"/>
      <c r="AP13" s="282" t="s">
        <v>1</v>
      </c>
      <c r="AQ13" s="283"/>
      <c r="AR13" s="250" t="s">
        <v>2</v>
      </c>
      <c r="AS13" s="235"/>
      <c r="AT13" s="235"/>
      <c r="AU13" s="235"/>
      <c r="AV13" s="235"/>
      <c r="AW13" s="236"/>
      <c r="AX13" s="234" t="s">
        <v>3</v>
      </c>
      <c r="AY13" s="235"/>
      <c r="AZ13" s="235"/>
      <c r="BA13" s="235"/>
      <c r="BB13" s="235"/>
      <c r="BC13" s="236"/>
      <c r="BD13" s="219"/>
      <c r="BE13" s="282" t="s">
        <v>1</v>
      </c>
      <c r="BF13" s="283"/>
      <c r="BG13" s="250" t="s">
        <v>2</v>
      </c>
      <c r="BH13" s="235"/>
      <c r="BI13" s="235"/>
      <c r="BJ13" s="235"/>
      <c r="BK13" s="235"/>
      <c r="BL13" s="236"/>
      <c r="BM13" s="234" t="s">
        <v>3</v>
      </c>
      <c r="BN13" s="235"/>
      <c r="BO13" s="235"/>
      <c r="BP13" s="235"/>
      <c r="BQ13" s="235"/>
      <c r="BR13" s="236"/>
      <c r="BS13" s="219"/>
      <c r="BT13" s="282" t="s">
        <v>1</v>
      </c>
      <c r="BU13" s="283"/>
      <c r="BV13" s="250" t="s">
        <v>2</v>
      </c>
      <c r="BW13" s="235"/>
      <c r="BX13" s="235"/>
      <c r="BY13" s="235"/>
      <c r="BZ13" s="235"/>
      <c r="CA13" s="236"/>
      <c r="CB13" s="234" t="s">
        <v>3</v>
      </c>
      <c r="CC13" s="235"/>
      <c r="CD13" s="235"/>
      <c r="CE13" s="235"/>
      <c r="CF13" s="235"/>
      <c r="CG13" s="236"/>
    </row>
    <row r="14" spans="1:85" s="4" customFormat="1" ht="24.95" customHeight="1" x14ac:dyDescent="0.2">
      <c r="A14" s="331"/>
      <c r="B14" s="79" t="s">
        <v>121</v>
      </c>
      <c r="C14" s="92" t="s">
        <v>150</v>
      </c>
      <c r="D14" s="92" t="s">
        <v>150</v>
      </c>
      <c r="E14" s="92" t="s">
        <v>150</v>
      </c>
      <c r="F14" s="92" t="s">
        <v>150</v>
      </c>
      <c r="G14" s="92" t="s">
        <v>150</v>
      </c>
      <c r="H14" s="92" t="s">
        <v>150</v>
      </c>
      <c r="I14" s="92" t="s">
        <v>150</v>
      </c>
      <c r="J14" s="210"/>
      <c r="K14" s="322"/>
      <c r="L14" s="284"/>
      <c r="M14" s="285"/>
      <c r="N14" s="278" t="s">
        <v>28</v>
      </c>
      <c r="O14" s="279"/>
      <c r="P14" s="42" t="s">
        <v>29</v>
      </c>
      <c r="Q14" s="46"/>
      <c r="R14" s="42" t="s">
        <v>30</v>
      </c>
      <c r="S14" s="47"/>
      <c r="T14" s="280" t="s">
        <v>32</v>
      </c>
      <c r="U14" s="279"/>
      <c r="V14" s="42" t="s">
        <v>29</v>
      </c>
      <c r="W14" s="46"/>
      <c r="X14" s="42" t="s">
        <v>30</v>
      </c>
      <c r="Y14" s="47"/>
      <c r="Z14" s="245"/>
      <c r="AA14" s="284"/>
      <c r="AB14" s="285"/>
      <c r="AC14" s="278" t="s">
        <v>28</v>
      </c>
      <c r="AD14" s="279"/>
      <c r="AE14" s="42" t="s">
        <v>29</v>
      </c>
      <c r="AF14" s="46"/>
      <c r="AG14" s="42" t="s">
        <v>30</v>
      </c>
      <c r="AH14" s="47"/>
      <c r="AI14" s="280" t="s">
        <v>32</v>
      </c>
      <c r="AJ14" s="279"/>
      <c r="AK14" s="42" t="s">
        <v>29</v>
      </c>
      <c r="AL14" s="46"/>
      <c r="AM14" s="42" t="s">
        <v>30</v>
      </c>
      <c r="AN14" s="46"/>
      <c r="AO14" s="219"/>
      <c r="AP14" s="284"/>
      <c r="AQ14" s="285"/>
      <c r="AR14" s="278" t="s">
        <v>28</v>
      </c>
      <c r="AS14" s="279"/>
      <c r="AT14" s="42" t="s">
        <v>29</v>
      </c>
      <c r="AU14" s="46"/>
      <c r="AV14" s="42" t="s">
        <v>30</v>
      </c>
      <c r="AW14" s="47"/>
      <c r="AX14" s="280" t="s">
        <v>32</v>
      </c>
      <c r="AY14" s="279"/>
      <c r="AZ14" s="42" t="s">
        <v>29</v>
      </c>
      <c r="BA14" s="46"/>
      <c r="BB14" s="42" t="s">
        <v>30</v>
      </c>
      <c r="BC14" s="46"/>
      <c r="BD14" s="219"/>
      <c r="BE14" s="284"/>
      <c r="BF14" s="285"/>
      <c r="BG14" s="278" t="s">
        <v>28</v>
      </c>
      <c r="BH14" s="279"/>
      <c r="BI14" s="42" t="s">
        <v>29</v>
      </c>
      <c r="BJ14" s="46"/>
      <c r="BK14" s="42" t="s">
        <v>30</v>
      </c>
      <c r="BL14" s="47"/>
      <c r="BM14" s="280" t="s">
        <v>32</v>
      </c>
      <c r="BN14" s="279"/>
      <c r="BO14" s="42" t="s">
        <v>29</v>
      </c>
      <c r="BP14" s="46"/>
      <c r="BQ14" s="42" t="s">
        <v>30</v>
      </c>
      <c r="BR14" s="46"/>
      <c r="BS14" s="219"/>
      <c r="BT14" s="284"/>
      <c r="BU14" s="285"/>
      <c r="BV14" s="278" t="s">
        <v>28</v>
      </c>
      <c r="BW14" s="279"/>
      <c r="BX14" s="42" t="s">
        <v>29</v>
      </c>
      <c r="BY14" s="46"/>
      <c r="BZ14" s="42" t="s">
        <v>30</v>
      </c>
      <c r="CA14" s="47"/>
      <c r="CB14" s="280" t="s">
        <v>32</v>
      </c>
      <c r="CC14" s="279"/>
      <c r="CD14" s="42" t="s">
        <v>29</v>
      </c>
      <c r="CE14" s="46"/>
      <c r="CF14" s="42" t="s">
        <v>30</v>
      </c>
      <c r="CG14" s="46"/>
    </row>
    <row r="15" spans="1:85" s="4" customFormat="1" ht="24.95" customHeight="1" thickBot="1" x14ac:dyDescent="0.25">
      <c r="A15" s="331"/>
      <c r="B15" s="79" t="s">
        <v>123</v>
      </c>
      <c r="C15" s="92" t="s">
        <v>150</v>
      </c>
      <c r="D15" s="92" t="s">
        <v>150</v>
      </c>
      <c r="E15" s="92" t="s">
        <v>150</v>
      </c>
      <c r="F15" s="92" t="s">
        <v>150</v>
      </c>
      <c r="G15" s="92" t="s">
        <v>150</v>
      </c>
      <c r="H15" s="92" t="s">
        <v>150</v>
      </c>
      <c r="I15" s="92" t="s">
        <v>150</v>
      </c>
      <c r="J15" s="210"/>
      <c r="K15" s="322"/>
      <c r="L15" s="286"/>
      <c r="M15" s="287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245"/>
      <c r="AA15" s="286"/>
      <c r="AB15" s="287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19"/>
      <c r="AP15" s="286"/>
      <c r="AQ15" s="287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19"/>
      <c r="BE15" s="286"/>
      <c r="BF15" s="287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19"/>
      <c r="BT15" s="286"/>
      <c r="BU15" s="287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331"/>
      <c r="B16" s="79" t="s">
        <v>130</v>
      </c>
      <c r="C16" s="92" t="s">
        <v>150</v>
      </c>
      <c r="D16" s="92" t="s">
        <v>150</v>
      </c>
      <c r="E16" s="92" t="s">
        <v>150</v>
      </c>
      <c r="F16" s="92" t="s">
        <v>150</v>
      </c>
      <c r="G16" s="92" t="s">
        <v>150</v>
      </c>
      <c r="H16" s="92" t="s">
        <v>150</v>
      </c>
      <c r="I16" s="92" t="s">
        <v>150</v>
      </c>
      <c r="J16" s="210"/>
      <c r="K16" s="322"/>
      <c r="L16" s="35" t="s">
        <v>36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245"/>
      <c r="AA16" s="35" t="s">
        <v>36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19"/>
      <c r="AP16" s="35" t="s">
        <v>36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19"/>
      <c r="BE16" s="35" t="s">
        <v>36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19"/>
      <c r="BT16" s="35" t="s">
        <v>36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332"/>
      <c r="B17" s="79" t="s">
        <v>122</v>
      </c>
      <c r="C17" s="92" t="s">
        <v>150</v>
      </c>
      <c r="D17" s="92" t="s">
        <v>150</v>
      </c>
      <c r="E17" s="92" t="s">
        <v>150</v>
      </c>
      <c r="F17" s="92" t="s">
        <v>150</v>
      </c>
      <c r="G17" s="92" t="s">
        <v>150</v>
      </c>
      <c r="H17" s="92" t="s">
        <v>150</v>
      </c>
      <c r="I17" s="92" t="s">
        <v>150</v>
      </c>
      <c r="J17" s="210"/>
      <c r="K17" s="322"/>
      <c r="L17" s="35" t="s">
        <v>37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245"/>
      <c r="AA17" s="35" t="s">
        <v>37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19"/>
      <c r="AP17" s="35" t="s">
        <v>37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19"/>
      <c r="BE17" s="35" t="s">
        <v>37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19"/>
      <c r="BT17" s="35" t="s">
        <v>37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333"/>
      <c r="B18" s="79" t="s">
        <v>124</v>
      </c>
      <c r="C18" s="92" t="s">
        <v>150</v>
      </c>
      <c r="D18" s="92" t="s">
        <v>150</v>
      </c>
      <c r="E18" s="92" t="s">
        <v>150</v>
      </c>
      <c r="F18" s="92" t="s">
        <v>150</v>
      </c>
      <c r="G18" s="92" t="s">
        <v>150</v>
      </c>
      <c r="H18" s="92" t="s">
        <v>150</v>
      </c>
      <c r="I18" s="92" t="s">
        <v>150</v>
      </c>
      <c r="J18" s="211"/>
      <c r="K18" s="322"/>
      <c r="L18" s="35" t="s">
        <v>38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245"/>
      <c r="AA18" s="35" t="s">
        <v>38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19"/>
      <c r="AP18" s="35" t="s">
        <v>38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19"/>
      <c r="BE18" s="35" t="s">
        <v>38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19"/>
      <c r="BT18" s="35" t="s">
        <v>38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330" t="s">
        <v>53</v>
      </c>
      <c r="B19" s="78" t="s">
        <v>52</v>
      </c>
      <c r="C19" s="91" t="s">
        <v>150</v>
      </c>
      <c r="D19" s="91" t="s">
        <v>150</v>
      </c>
      <c r="E19" s="91" t="s">
        <v>150</v>
      </c>
      <c r="F19" s="91" t="s">
        <v>150</v>
      </c>
      <c r="G19" s="91" t="s">
        <v>150</v>
      </c>
      <c r="H19" s="91" t="s">
        <v>150</v>
      </c>
      <c r="I19" s="91" t="s">
        <v>150</v>
      </c>
      <c r="J19" s="209"/>
      <c r="K19" s="322"/>
      <c r="L19" s="35" t="s">
        <v>39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245"/>
      <c r="AA19" s="35" t="s">
        <v>39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19"/>
      <c r="AP19" s="35" t="s">
        <v>39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19"/>
      <c r="BE19" s="35" t="s">
        <v>39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19"/>
      <c r="BT19" s="35" t="s">
        <v>39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331"/>
      <c r="B20" s="79" t="s">
        <v>121</v>
      </c>
      <c r="C20" s="92" t="s">
        <v>150</v>
      </c>
      <c r="D20" s="92" t="s">
        <v>150</v>
      </c>
      <c r="E20" s="92" t="s">
        <v>150</v>
      </c>
      <c r="F20" s="92" t="s">
        <v>150</v>
      </c>
      <c r="G20" s="92" t="s">
        <v>150</v>
      </c>
      <c r="H20" s="92" t="s">
        <v>150</v>
      </c>
      <c r="I20" s="92" t="s">
        <v>150</v>
      </c>
      <c r="J20" s="210"/>
      <c r="K20" s="322"/>
      <c r="L20" s="35" t="s">
        <v>40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245"/>
      <c r="AA20" s="35" t="s">
        <v>40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19"/>
      <c r="AP20" s="35" t="s">
        <v>40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19"/>
      <c r="BE20" s="35" t="s">
        <v>40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19"/>
      <c r="BT20" s="35" t="s">
        <v>40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331"/>
      <c r="B21" s="79" t="s">
        <v>123</v>
      </c>
      <c r="C21" s="92" t="s">
        <v>150</v>
      </c>
      <c r="D21" s="92" t="s">
        <v>150</v>
      </c>
      <c r="E21" s="92" t="s">
        <v>150</v>
      </c>
      <c r="F21" s="92" t="s">
        <v>150</v>
      </c>
      <c r="G21" s="92" t="s">
        <v>150</v>
      </c>
      <c r="H21" s="92" t="s">
        <v>150</v>
      </c>
      <c r="I21" s="92" t="s">
        <v>150</v>
      </c>
      <c r="J21" s="210"/>
      <c r="K21" s="322"/>
      <c r="L21" s="35" t="s">
        <v>41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245"/>
      <c r="AA21" s="35" t="s">
        <v>41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19"/>
      <c r="AP21" s="35" t="s">
        <v>41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19"/>
      <c r="BE21" s="35" t="s">
        <v>41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19"/>
      <c r="BT21" s="35" t="s">
        <v>41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331"/>
      <c r="B22" s="79" t="s">
        <v>130</v>
      </c>
      <c r="C22" s="92" t="s">
        <v>150</v>
      </c>
      <c r="D22" s="92" t="s">
        <v>150</v>
      </c>
      <c r="E22" s="92" t="s">
        <v>150</v>
      </c>
      <c r="F22" s="92" t="s">
        <v>150</v>
      </c>
      <c r="G22" s="92" t="s">
        <v>150</v>
      </c>
      <c r="H22" s="92" t="s">
        <v>150</v>
      </c>
      <c r="I22" s="92" t="s">
        <v>150</v>
      </c>
      <c r="J22" s="210"/>
      <c r="K22" s="322"/>
      <c r="L22" s="35" t="s">
        <v>42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245"/>
      <c r="AA22" s="35" t="s">
        <v>42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19"/>
      <c r="AP22" s="35" t="s">
        <v>42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19"/>
      <c r="BE22" s="35" t="s">
        <v>42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19"/>
      <c r="BT22" s="35" t="s">
        <v>42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332"/>
      <c r="B23" s="79" t="s">
        <v>122</v>
      </c>
      <c r="C23" s="92" t="s">
        <v>150</v>
      </c>
      <c r="D23" s="92" t="s">
        <v>150</v>
      </c>
      <c r="E23" s="92" t="s">
        <v>150</v>
      </c>
      <c r="F23" s="92" t="s">
        <v>150</v>
      </c>
      <c r="G23" s="92" t="s">
        <v>150</v>
      </c>
      <c r="H23" s="92" t="s">
        <v>150</v>
      </c>
      <c r="I23" s="92" t="s">
        <v>150</v>
      </c>
      <c r="J23" s="210"/>
      <c r="K23" s="322"/>
      <c r="L23" s="37" t="s">
        <v>43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245"/>
      <c r="AA23" s="37" t="s">
        <v>43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19"/>
      <c r="AP23" s="37" t="s">
        <v>43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19"/>
      <c r="BE23" s="37" t="s">
        <v>43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19"/>
      <c r="BT23" s="37" t="s">
        <v>43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333"/>
      <c r="B24" s="79" t="s">
        <v>124</v>
      </c>
      <c r="C24" s="92" t="s">
        <v>150</v>
      </c>
      <c r="D24" s="92" t="s">
        <v>150</v>
      </c>
      <c r="E24" s="92" t="s">
        <v>150</v>
      </c>
      <c r="F24" s="92" t="s">
        <v>150</v>
      </c>
      <c r="G24" s="92" t="s">
        <v>150</v>
      </c>
      <c r="H24" s="92" t="s">
        <v>150</v>
      </c>
      <c r="I24" s="92" t="s">
        <v>150</v>
      </c>
      <c r="J24" s="211"/>
      <c r="K24" s="322"/>
      <c r="L24" s="215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7"/>
      <c r="Z24" s="245"/>
      <c r="AA24" s="215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7"/>
      <c r="AO24" s="219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19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19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330" t="s">
        <v>55</v>
      </c>
      <c r="B25" s="78" t="s">
        <v>52</v>
      </c>
      <c r="C25" s="91" t="s">
        <v>150</v>
      </c>
      <c r="D25" s="91" t="s">
        <v>150</v>
      </c>
      <c r="E25" s="91" t="s">
        <v>150</v>
      </c>
      <c r="F25" s="91" t="s">
        <v>150</v>
      </c>
      <c r="G25" s="91" t="s">
        <v>150</v>
      </c>
      <c r="H25" s="91" t="s">
        <v>150</v>
      </c>
      <c r="I25" s="91" t="s">
        <v>150</v>
      </c>
      <c r="J25" s="209"/>
      <c r="K25" s="322"/>
      <c r="L25" s="39" t="s">
        <v>22</v>
      </c>
      <c r="M25" s="40" t="s">
        <v>12</v>
      </c>
      <c r="N25" s="40">
        <f>COUNTIF(N16:S23,M25)</f>
        <v>0</v>
      </c>
      <c r="O25" s="288" t="s">
        <v>44</v>
      </c>
      <c r="P25" s="288"/>
      <c r="Q25" s="261" t="str">
        <f>IF(N25 = 0,"&lt; 1,9E+02",(10^-(-1-1*(N25/6-0.5)))*40)</f>
        <v>&lt; 1,9E+02</v>
      </c>
      <c r="R25" s="261"/>
      <c r="S25" s="262"/>
      <c r="T25" s="41">
        <f>COUNTIF(T16:Y23,M25)</f>
        <v>0</v>
      </c>
      <c r="U25" s="288" t="s">
        <v>44</v>
      </c>
      <c r="V25" s="288"/>
      <c r="W25" s="261" t="str">
        <f>IF(T25 = 0,"&lt; 1,9E+02",(10^-(-1-1*(T25/6-0.5)))*40)</f>
        <v>&lt; 1,9E+02</v>
      </c>
      <c r="X25" s="261"/>
      <c r="Y25" s="262"/>
      <c r="Z25" s="245"/>
      <c r="AA25" s="39" t="s">
        <v>22</v>
      </c>
      <c r="AB25" s="40" t="s">
        <v>12</v>
      </c>
      <c r="AC25" s="40">
        <f>COUNTIF(AC16:AH23,AB25)</f>
        <v>0</v>
      </c>
      <c r="AD25" s="288" t="s">
        <v>44</v>
      </c>
      <c r="AE25" s="288"/>
      <c r="AF25" s="261" t="str">
        <f>IF(AC25 = 0,"&lt; 1,9E+02",(10^-(-1-1*(AC25/6-0.5)))*40)</f>
        <v>&lt; 1,9E+02</v>
      </c>
      <c r="AG25" s="261"/>
      <c r="AH25" s="262"/>
      <c r="AI25" s="41">
        <f>COUNTIF(AI16:AN23,AB25)</f>
        <v>0</v>
      </c>
      <c r="AJ25" s="288" t="s">
        <v>44</v>
      </c>
      <c r="AK25" s="288"/>
      <c r="AL25" s="261" t="str">
        <f>IF(AI25 = 0,"&lt; 1,9E+02",(10^-(-1-1*(AI25/6-0.5)))*40)</f>
        <v>&lt; 1,9E+02</v>
      </c>
      <c r="AM25" s="261"/>
      <c r="AN25" s="262"/>
      <c r="AO25" s="219"/>
      <c r="AP25" s="39" t="s">
        <v>22</v>
      </c>
      <c r="AQ25" s="40" t="s">
        <v>12</v>
      </c>
      <c r="AR25" s="40">
        <f>COUNTIF(AR16:AW23,AQ25)</f>
        <v>0</v>
      </c>
      <c r="AS25" s="288" t="s">
        <v>44</v>
      </c>
      <c r="AT25" s="288"/>
      <c r="AU25" s="261" t="str">
        <f>IF(AR25 = 0,"&lt; 1,9E+02",(10^-(-1-1*(AR25/6-0.5)))*40)</f>
        <v>&lt; 1,9E+02</v>
      </c>
      <c r="AV25" s="261"/>
      <c r="AW25" s="262"/>
      <c r="AX25" s="41">
        <f>COUNTIF(AX16:BC23,AQ25)</f>
        <v>0</v>
      </c>
      <c r="AY25" s="288" t="s">
        <v>44</v>
      </c>
      <c r="AZ25" s="288"/>
      <c r="BA25" s="261" t="str">
        <f>IF(AX25 = 0,"&lt; 1,9E+02",(10^-(-1-1*(AX25/6-0.5)))*40)</f>
        <v>&lt; 1,9E+02</v>
      </c>
      <c r="BB25" s="261"/>
      <c r="BC25" s="262"/>
      <c r="BD25" s="219"/>
      <c r="BE25" s="39" t="s">
        <v>22</v>
      </c>
      <c r="BF25" s="40" t="s">
        <v>12</v>
      </c>
      <c r="BG25" s="40">
        <f>COUNTIF(BG16:BL23,BF25)</f>
        <v>0</v>
      </c>
      <c r="BH25" s="288" t="s">
        <v>44</v>
      </c>
      <c r="BI25" s="288"/>
      <c r="BJ25" s="261" t="str">
        <f>IF(BG25 = 0,"&lt; 1,9E+02",(10^-(-1-1*(BG25/6-0.5)))*40)</f>
        <v>&lt; 1,9E+02</v>
      </c>
      <c r="BK25" s="261"/>
      <c r="BL25" s="262"/>
      <c r="BM25" s="41">
        <f>COUNTIF(BM16:BR23,BF25)</f>
        <v>0</v>
      </c>
      <c r="BN25" s="288" t="s">
        <v>44</v>
      </c>
      <c r="BO25" s="288"/>
      <c r="BP25" s="261" t="str">
        <f>IF(BM25 = 0,"&lt; 1,9E+02",(10^-(-1-1*(BM25/6-0.5)))*40)</f>
        <v>&lt; 1,9E+02</v>
      </c>
      <c r="BQ25" s="261"/>
      <c r="BR25" s="262"/>
      <c r="BS25" s="219"/>
      <c r="BT25" s="39" t="s">
        <v>22</v>
      </c>
      <c r="BU25" s="40" t="s">
        <v>12</v>
      </c>
      <c r="BV25" s="40">
        <f>COUNTIF(BV16:CA23,BU25)</f>
        <v>0</v>
      </c>
      <c r="BW25" s="288" t="s">
        <v>44</v>
      </c>
      <c r="BX25" s="288"/>
      <c r="BY25" s="261" t="str">
        <f>IF(BV25 = 0,"&lt; 1,9E+02",(10^-(-1-1*(BV25/6-0.5)))*40)</f>
        <v>&lt; 1,9E+02</v>
      </c>
      <c r="BZ25" s="261"/>
      <c r="CA25" s="262"/>
      <c r="CB25" s="41">
        <f>COUNTIF(CB16:CG23,BU25)</f>
        <v>0</v>
      </c>
      <c r="CC25" s="288" t="s">
        <v>44</v>
      </c>
      <c r="CD25" s="288"/>
      <c r="CE25" s="261" t="str">
        <f>IF(CB25 = 0,"&lt; 1,9E+02",(10^-(-1-1*(CB25/6-0.5)))*40)</f>
        <v>&lt; 1,9E+02</v>
      </c>
      <c r="CF25" s="261"/>
      <c r="CG25" s="262"/>
    </row>
    <row r="26" spans="1:85" s="4" customFormat="1" ht="24.95" customHeight="1" thickBot="1" x14ac:dyDescent="0.25">
      <c r="A26" s="331"/>
      <c r="B26" s="79" t="s">
        <v>121</v>
      </c>
      <c r="C26" s="92" t="s">
        <v>150</v>
      </c>
      <c r="D26" s="92" t="s">
        <v>150</v>
      </c>
      <c r="E26" s="92" t="s">
        <v>150</v>
      </c>
      <c r="F26" s="92" t="s">
        <v>150</v>
      </c>
      <c r="G26" s="92" t="s">
        <v>150</v>
      </c>
      <c r="H26" s="92" t="s">
        <v>150</v>
      </c>
      <c r="I26" s="92" t="s">
        <v>150</v>
      </c>
      <c r="J26" s="210"/>
      <c r="K26" s="322"/>
      <c r="L26" s="215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7"/>
      <c r="Z26" s="245"/>
      <c r="AA26" s="212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4"/>
      <c r="AO26" s="219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19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19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331"/>
      <c r="B27" s="79" t="s">
        <v>123</v>
      </c>
      <c r="C27" s="92" t="s">
        <v>150</v>
      </c>
      <c r="D27" s="92" t="s">
        <v>150</v>
      </c>
      <c r="E27" s="92" t="s">
        <v>150</v>
      </c>
      <c r="F27" s="92" t="s">
        <v>150</v>
      </c>
      <c r="G27" s="92" t="s">
        <v>150</v>
      </c>
      <c r="H27" s="92" t="s">
        <v>150</v>
      </c>
      <c r="I27" s="92" t="s">
        <v>150</v>
      </c>
      <c r="J27" s="210"/>
      <c r="K27" s="322"/>
      <c r="L27" s="282" t="s">
        <v>1</v>
      </c>
      <c r="M27" s="283"/>
      <c r="N27" s="250" t="s">
        <v>13</v>
      </c>
      <c r="O27" s="235"/>
      <c r="P27" s="235"/>
      <c r="Q27" s="235"/>
      <c r="R27" s="235"/>
      <c r="S27" s="236"/>
      <c r="T27" s="234" t="s">
        <v>14</v>
      </c>
      <c r="U27" s="235"/>
      <c r="V27" s="235"/>
      <c r="W27" s="235"/>
      <c r="X27" s="235"/>
      <c r="Y27" s="236"/>
      <c r="Z27" s="245"/>
      <c r="AA27" s="282" t="s">
        <v>1</v>
      </c>
      <c r="AB27" s="283"/>
      <c r="AC27" s="250" t="s">
        <v>13</v>
      </c>
      <c r="AD27" s="235"/>
      <c r="AE27" s="235"/>
      <c r="AF27" s="235"/>
      <c r="AG27" s="235"/>
      <c r="AH27" s="236"/>
      <c r="AI27" s="234" t="s">
        <v>14</v>
      </c>
      <c r="AJ27" s="235"/>
      <c r="AK27" s="235"/>
      <c r="AL27" s="235"/>
      <c r="AM27" s="235"/>
      <c r="AN27" s="236"/>
      <c r="AO27" s="219"/>
      <c r="AP27" s="282" t="s">
        <v>1</v>
      </c>
      <c r="AQ27" s="283"/>
      <c r="AR27" s="250" t="s">
        <v>13</v>
      </c>
      <c r="AS27" s="235"/>
      <c r="AT27" s="235"/>
      <c r="AU27" s="235"/>
      <c r="AV27" s="235"/>
      <c r="AW27" s="236"/>
      <c r="AX27" s="234" t="s">
        <v>14</v>
      </c>
      <c r="AY27" s="235"/>
      <c r="AZ27" s="235"/>
      <c r="BA27" s="235"/>
      <c r="BB27" s="235"/>
      <c r="BC27" s="236"/>
      <c r="BD27" s="219"/>
      <c r="BE27" s="282" t="s">
        <v>1</v>
      </c>
      <c r="BF27" s="283"/>
      <c r="BG27" s="250" t="s">
        <v>13</v>
      </c>
      <c r="BH27" s="235"/>
      <c r="BI27" s="235"/>
      <c r="BJ27" s="235"/>
      <c r="BK27" s="235"/>
      <c r="BL27" s="236"/>
      <c r="BM27" s="234" t="s">
        <v>14</v>
      </c>
      <c r="BN27" s="235"/>
      <c r="BO27" s="235"/>
      <c r="BP27" s="235"/>
      <c r="BQ27" s="235"/>
      <c r="BR27" s="236"/>
      <c r="BS27" s="219"/>
      <c r="BT27" s="282" t="s">
        <v>1</v>
      </c>
      <c r="BU27" s="283"/>
      <c r="BV27" s="250" t="s">
        <v>13</v>
      </c>
      <c r="BW27" s="235"/>
      <c r="BX27" s="235"/>
      <c r="BY27" s="235"/>
      <c r="BZ27" s="235"/>
      <c r="CA27" s="236"/>
      <c r="CB27" s="234" t="s">
        <v>14</v>
      </c>
      <c r="CC27" s="235"/>
      <c r="CD27" s="235"/>
      <c r="CE27" s="235"/>
      <c r="CF27" s="235"/>
      <c r="CG27" s="236"/>
    </row>
    <row r="28" spans="1:85" s="4" customFormat="1" ht="24.95" customHeight="1" x14ac:dyDescent="0.2">
      <c r="A28" s="331"/>
      <c r="B28" s="79" t="s">
        <v>130</v>
      </c>
      <c r="C28" s="92" t="s">
        <v>150</v>
      </c>
      <c r="D28" s="92" t="s">
        <v>150</v>
      </c>
      <c r="E28" s="92" t="s">
        <v>150</v>
      </c>
      <c r="F28" s="92" t="s">
        <v>150</v>
      </c>
      <c r="G28" s="92" t="s">
        <v>150</v>
      </c>
      <c r="H28" s="92" t="s">
        <v>150</v>
      </c>
      <c r="I28" s="92" t="s">
        <v>150</v>
      </c>
      <c r="J28" s="210"/>
      <c r="K28" s="322"/>
      <c r="L28" s="284"/>
      <c r="M28" s="285"/>
      <c r="N28" s="278" t="s">
        <v>33</v>
      </c>
      <c r="O28" s="279"/>
      <c r="P28" s="42" t="s">
        <v>29</v>
      </c>
      <c r="Q28" s="46"/>
      <c r="R28" s="42" t="s">
        <v>30</v>
      </c>
      <c r="S28" s="47"/>
      <c r="T28" s="280" t="s">
        <v>34</v>
      </c>
      <c r="U28" s="279"/>
      <c r="V28" s="42" t="s">
        <v>29</v>
      </c>
      <c r="W28" s="46"/>
      <c r="X28" s="42" t="s">
        <v>30</v>
      </c>
      <c r="Y28" s="47"/>
      <c r="Z28" s="245"/>
      <c r="AA28" s="284"/>
      <c r="AB28" s="285"/>
      <c r="AC28" s="278" t="s">
        <v>33</v>
      </c>
      <c r="AD28" s="279"/>
      <c r="AE28" s="42" t="s">
        <v>29</v>
      </c>
      <c r="AF28" s="46"/>
      <c r="AG28" s="42" t="s">
        <v>30</v>
      </c>
      <c r="AH28" s="47"/>
      <c r="AI28" s="280" t="s">
        <v>34</v>
      </c>
      <c r="AJ28" s="279"/>
      <c r="AK28" s="42" t="s">
        <v>29</v>
      </c>
      <c r="AL28" s="46"/>
      <c r="AM28" s="42" t="s">
        <v>30</v>
      </c>
      <c r="AN28" s="46"/>
      <c r="AO28" s="219"/>
      <c r="AP28" s="284"/>
      <c r="AQ28" s="285"/>
      <c r="AR28" s="278" t="s">
        <v>33</v>
      </c>
      <c r="AS28" s="279"/>
      <c r="AT28" s="42" t="s">
        <v>29</v>
      </c>
      <c r="AU28" s="46"/>
      <c r="AV28" s="42" t="s">
        <v>30</v>
      </c>
      <c r="AW28" s="47"/>
      <c r="AX28" s="280" t="s">
        <v>34</v>
      </c>
      <c r="AY28" s="279"/>
      <c r="AZ28" s="42" t="s">
        <v>29</v>
      </c>
      <c r="BA28" s="46"/>
      <c r="BB28" s="42" t="s">
        <v>30</v>
      </c>
      <c r="BC28" s="46"/>
      <c r="BD28" s="219"/>
      <c r="BE28" s="284"/>
      <c r="BF28" s="285"/>
      <c r="BG28" s="278" t="s">
        <v>33</v>
      </c>
      <c r="BH28" s="279"/>
      <c r="BI28" s="42" t="s">
        <v>29</v>
      </c>
      <c r="BJ28" s="46" t="s">
        <v>35</v>
      </c>
      <c r="BK28" s="42" t="s">
        <v>30</v>
      </c>
      <c r="BL28" s="47" t="s">
        <v>35</v>
      </c>
      <c r="BM28" s="280" t="s">
        <v>34</v>
      </c>
      <c r="BN28" s="279"/>
      <c r="BO28" s="42" t="s">
        <v>29</v>
      </c>
      <c r="BP28" s="46" t="s">
        <v>35</v>
      </c>
      <c r="BQ28" s="42" t="s">
        <v>30</v>
      </c>
      <c r="BR28" s="46" t="s">
        <v>35</v>
      </c>
      <c r="BS28" s="219"/>
      <c r="BT28" s="284"/>
      <c r="BU28" s="285"/>
      <c r="BV28" s="278" t="s">
        <v>33</v>
      </c>
      <c r="BW28" s="279"/>
      <c r="BX28" s="42" t="s">
        <v>29</v>
      </c>
      <c r="BY28" s="46"/>
      <c r="BZ28" s="42" t="s">
        <v>30</v>
      </c>
      <c r="CA28" s="47"/>
      <c r="CB28" s="280" t="s">
        <v>34</v>
      </c>
      <c r="CC28" s="279"/>
      <c r="CD28" s="42" t="s">
        <v>29</v>
      </c>
      <c r="CE28" s="46"/>
      <c r="CF28" s="42" t="s">
        <v>30</v>
      </c>
      <c r="CG28" s="46"/>
    </row>
    <row r="29" spans="1:85" s="4" customFormat="1" ht="24.75" customHeight="1" thickBot="1" x14ac:dyDescent="0.25">
      <c r="A29" s="332"/>
      <c r="B29" s="79" t="s">
        <v>122</v>
      </c>
      <c r="C29" s="92" t="s">
        <v>150</v>
      </c>
      <c r="D29" s="92" t="s">
        <v>150</v>
      </c>
      <c r="E29" s="92" t="s">
        <v>150</v>
      </c>
      <c r="F29" s="92" t="s">
        <v>150</v>
      </c>
      <c r="G29" s="92" t="s">
        <v>150</v>
      </c>
      <c r="H29" s="92" t="s">
        <v>150</v>
      </c>
      <c r="I29" s="92" t="s">
        <v>150</v>
      </c>
      <c r="J29" s="210"/>
      <c r="K29" s="322"/>
      <c r="L29" s="286"/>
      <c r="M29" s="287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245"/>
      <c r="AA29" s="286"/>
      <c r="AB29" s="287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19"/>
      <c r="AP29" s="286"/>
      <c r="AQ29" s="287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19"/>
      <c r="BE29" s="286"/>
      <c r="BF29" s="287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19"/>
      <c r="BT29" s="286"/>
      <c r="BU29" s="287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333"/>
      <c r="B30" s="79" t="s">
        <v>124</v>
      </c>
      <c r="C30" s="92" t="s">
        <v>150</v>
      </c>
      <c r="D30" s="92" t="s">
        <v>150</v>
      </c>
      <c r="E30" s="92" t="s">
        <v>150</v>
      </c>
      <c r="F30" s="92" t="s">
        <v>150</v>
      </c>
      <c r="G30" s="92" t="s">
        <v>150</v>
      </c>
      <c r="H30" s="92" t="s">
        <v>150</v>
      </c>
      <c r="I30" s="92" t="s">
        <v>150</v>
      </c>
      <c r="J30" s="211"/>
      <c r="K30" s="322"/>
      <c r="L30" s="35" t="s">
        <v>36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245"/>
      <c r="AA30" s="35" t="s">
        <v>36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19"/>
      <c r="AP30" s="35" t="s">
        <v>36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19"/>
      <c r="BE30" s="35" t="s">
        <v>36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19"/>
      <c r="BT30" s="35" t="s">
        <v>36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330" t="s">
        <v>56</v>
      </c>
      <c r="B31" s="78" t="s">
        <v>52</v>
      </c>
      <c r="C31" s="91" t="s">
        <v>150</v>
      </c>
      <c r="D31" s="91" t="s">
        <v>150</v>
      </c>
      <c r="E31" s="91" t="s">
        <v>150</v>
      </c>
      <c r="F31" s="91" t="s">
        <v>150</v>
      </c>
      <c r="G31" s="91" t="s">
        <v>150</v>
      </c>
      <c r="H31" s="91" t="s">
        <v>150</v>
      </c>
      <c r="I31" s="91" t="s">
        <v>150</v>
      </c>
      <c r="J31" s="209"/>
      <c r="K31" s="322"/>
      <c r="L31" s="35" t="s">
        <v>37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245"/>
      <c r="AA31" s="35" t="s">
        <v>37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19"/>
      <c r="AP31" s="35" t="s">
        <v>37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19"/>
      <c r="BE31" s="35" t="s">
        <v>37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19"/>
      <c r="BT31" s="35" t="s">
        <v>37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331"/>
      <c r="B32" s="79" t="s">
        <v>121</v>
      </c>
      <c r="C32" s="92" t="s">
        <v>150</v>
      </c>
      <c r="D32" s="92" t="s">
        <v>150</v>
      </c>
      <c r="E32" s="92" t="s">
        <v>150</v>
      </c>
      <c r="F32" s="92" t="s">
        <v>150</v>
      </c>
      <c r="G32" s="92" t="s">
        <v>150</v>
      </c>
      <c r="H32" s="92" t="s">
        <v>150</v>
      </c>
      <c r="I32" s="92" t="s">
        <v>150</v>
      </c>
      <c r="J32" s="210"/>
      <c r="K32" s="322"/>
      <c r="L32" s="35" t="s">
        <v>38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245"/>
      <c r="AA32" s="35" t="s">
        <v>38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19"/>
      <c r="AP32" s="35" t="s">
        <v>38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19"/>
      <c r="BE32" s="35" t="s">
        <v>38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19"/>
      <c r="BT32" s="35" t="s">
        <v>38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331"/>
      <c r="B33" s="79" t="s">
        <v>123</v>
      </c>
      <c r="C33" s="92" t="s">
        <v>150</v>
      </c>
      <c r="D33" s="92" t="s">
        <v>150</v>
      </c>
      <c r="E33" s="92" t="s">
        <v>150</v>
      </c>
      <c r="F33" s="92" t="s">
        <v>150</v>
      </c>
      <c r="G33" s="92" t="s">
        <v>150</v>
      </c>
      <c r="H33" s="92" t="s">
        <v>150</v>
      </c>
      <c r="I33" s="92" t="s">
        <v>150</v>
      </c>
      <c r="J33" s="210"/>
      <c r="K33" s="322"/>
      <c r="L33" s="35" t="s">
        <v>39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245"/>
      <c r="AA33" s="35" t="s">
        <v>39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19"/>
      <c r="AP33" s="35" t="s">
        <v>39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19"/>
      <c r="BE33" s="35" t="s">
        <v>39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19"/>
      <c r="BT33" s="35" t="s">
        <v>39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331"/>
      <c r="B34" s="79" t="s">
        <v>130</v>
      </c>
      <c r="C34" s="92" t="s">
        <v>150</v>
      </c>
      <c r="D34" s="92" t="s">
        <v>150</v>
      </c>
      <c r="E34" s="92" t="s">
        <v>150</v>
      </c>
      <c r="F34" s="92" t="s">
        <v>150</v>
      </c>
      <c r="G34" s="92" t="s">
        <v>150</v>
      </c>
      <c r="H34" s="92" t="s">
        <v>150</v>
      </c>
      <c r="I34" s="92" t="s">
        <v>150</v>
      </c>
      <c r="J34" s="210"/>
      <c r="K34" s="322"/>
      <c r="L34" s="35" t="s">
        <v>40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245"/>
      <c r="AA34" s="35" t="s">
        <v>40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19"/>
      <c r="AP34" s="35" t="s">
        <v>40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19"/>
      <c r="BE34" s="35" t="s">
        <v>40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19"/>
      <c r="BT34" s="35" t="s">
        <v>40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332"/>
      <c r="B35" s="79" t="s">
        <v>122</v>
      </c>
      <c r="C35" s="92" t="s">
        <v>150</v>
      </c>
      <c r="D35" s="92" t="s">
        <v>150</v>
      </c>
      <c r="E35" s="92" t="s">
        <v>150</v>
      </c>
      <c r="F35" s="92" t="s">
        <v>150</v>
      </c>
      <c r="G35" s="92" t="s">
        <v>150</v>
      </c>
      <c r="H35" s="92" t="s">
        <v>150</v>
      </c>
      <c r="I35" s="92" t="s">
        <v>150</v>
      </c>
      <c r="J35" s="210"/>
      <c r="K35" s="322"/>
      <c r="L35" s="35" t="s">
        <v>41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245"/>
      <c r="AA35" s="35" t="s">
        <v>41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19"/>
      <c r="AP35" s="35" t="s">
        <v>41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19"/>
      <c r="BE35" s="35" t="s">
        <v>41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19"/>
      <c r="BT35" s="35" t="s">
        <v>41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333"/>
      <c r="B36" s="79" t="s">
        <v>124</v>
      </c>
      <c r="C36" s="92" t="s">
        <v>150</v>
      </c>
      <c r="D36" s="92" t="s">
        <v>150</v>
      </c>
      <c r="E36" s="92" t="s">
        <v>150</v>
      </c>
      <c r="F36" s="92" t="s">
        <v>150</v>
      </c>
      <c r="G36" s="92" t="s">
        <v>150</v>
      </c>
      <c r="H36" s="92" t="s">
        <v>150</v>
      </c>
      <c r="I36" s="92" t="s">
        <v>150</v>
      </c>
      <c r="J36" s="211"/>
      <c r="K36" s="322"/>
      <c r="L36" s="35" t="s">
        <v>42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245"/>
      <c r="AA36" s="35" t="s">
        <v>42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19"/>
      <c r="AP36" s="35" t="s">
        <v>42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19"/>
      <c r="BE36" s="35" t="s">
        <v>42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19"/>
      <c r="BT36" s="35" t="s">
        <v>42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330" t="s">
        <v>57</v>
      </c>
      <c r="B37" s="78" t="s">
        <v>52</v>
      </c>
      <c r="C37" s="91" t="s">
        <v>150</v>
      </c>
      <c r="D37" s="91" t="s">
        <v>150</v>
      </c>
      <c r="E37" s="91" t="s">
        <v>150</v>
      </c>
      <c r="F37" s="91" t="s">
        <v>150</v>
      </c>
      <c r="G37" s="91" t="s">
        <v>150</v>
      </c>
      <c r="H37" s="91" t="s">
        <v>150</v>
      </c>
      <c r="I37" s="91" t="s">
        <v>150</v>
      </c>
      <c r="J37" s="209"/>
      <c r="K37" s="322"/>
      <c r="L37" s="37" t="s">
        <v>43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245"/>
      <c r="AA37" s="37" t="s">
        <v>43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19"/>
      <c r="AP37" s="37" t="s">
        <v>43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19"/>
      <c r="BE37" s="37" t="s">
        <v>43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19"/>
      <c r="BT37" s="37" t="s">
        <v>43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331"/>
      <c r="B38" s="79" t="s">
        <v>121</v>
      </c>
      <c r="C38" s="92" t="s">
        <v>150</v>
      </c>
      <c r="D38" s="92" t="s">
        <v>150</v>
      </c>
      <c r="E38" s="92" t="s">
        <v>150</v>
      </c>
      <c r="F38" s="92" t="s">
        <v>150</v>
      </c>
      <c r="G38" s="92" t="s">
        <v>150</v>
      </c>
      <c r="H38" s="92" t="s">
        <v>150</v>
      </c>
      <c r="I38" s="92" t="s">
        <v>150</v>
      </c>
      <c r="J38" s="210"/>
      <c r="K38" s="322"/>
      <c r="L38" s="237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9"/>
      <c r="Z38" s="245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19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19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19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331"/>
      <c r="B39" s="79" t="s">
        <v>123</v>
      </c>
      <c r="C39" s="92" t="s">
        <v>150</v>
      </c>
      <c r="D39" s="92" t="s">
        <v>150</v>
      </c>
      <c r="E39" s="92" t="s">
        <v>150</v>
      </c>
      <c r="F39" s="92" t="s">
        <v>150</v>
      </c>
      <c r="G39" s="92" t="s">
        <v>150</v>
      </c>
      <c r="H39" s="92" t="s">
        <v>150</v>
      </c>
      <c r="I39" s="92" t="s">
        <v>150</v>
      </c>
      <c r="J39" s="210"/>
      <c r="K39" s="322"/>
      <c r="L39" s="39" t="s">
        <v>22</v>
      </c>
      <c r="M39" s="40" t="s">
        <v>12</v>
      </c>
      <c r="N39" s="40">
        <f>COUNTIF(N30:S37,M39)</f>
        <v>0</v>
      </c>
      <c r="O39" s="288" t="s">
        <v>44</v>
      </c>
      <c r="P39" s="288"/>
      <c r="Q39" s="261" t="str">
        <f>IF(N39 = 0,"&lt; 1,9E+02",(10^-(-1-1*(N39/6-0.5)))*40)</f>
        <v>&lt; 1,9E+02</v>
      </c>
      <c r="R39" s="261"/>
      <c r="S39" s="262"/>
      <c r="T39" s="41">
        <f>COUNTIF(T30:Y37,M39)</f>
        <v>0</v>
      </c>
      <c r="U39" s="288" t="s">
        <v>44</v>
      </c>
      <c r="V39" s="288"/>
      <c r="W39" s="261" t="str">
        <f>IF(T39 = 0,"&lt; 1,9E+02",(10^-(-1-1*(T39/6-0.5)))*40)</f>
        <v>&lt; 1,9E+02</v>
      </c>
      <c r="X39" s="261"/>
      <c r="Y39" s="262"/>
      <c r="Z39" s="245"/>
      <c r="AA39" s="39" t="s">
        <v>22</v>
      </c>
      <c r="AB39" s="40" t="s">
        <v>12</v>
      </c>
      <c r="AC39" s="57">
        <f>COUNTIF(AC30:AH37,AB39)</f>
        <v>0</v>
      </c>
      <c r="AD39" s="288" t="s">
        <v>44</v>
      </c>
      <c r="AE39" s="288"/>
      <c r="AF39" s="261" t="str">
        <f>IF(AC39 = 0,"&lt; 1,9E+02",(10^-(-1-1*(AC39/6-0.5)))*40)</f>
        <v>&lt; 1,9E+02</v>
      </c>
      <c r="AG39" s="261"/>
      <c r="AH39" s="262"/>
      <c r="AI39" s="41">
        <f>COUNTIF(AI30:AN37,AB39)</f>
        <v>0</v>
      </c>
      <c r="AJ39" s="288" t="s">
        <v>44</v>
      </c>
      <c r="AK39" s="288"/>
      <c r="AL39" s="261" t="str">
        <f>IF(AI39 = 0,"&lt; 1,9E+02",(10^-(-1-1*(AI39/6-0.5)))*40)</f>
        <v>&lt; 1,9E+02</v>
      </c>
      <c r="AM39" s="261"/>
      <c r="AN39" s="262"/>
      <c r="AO39" s="219"/>
      <c r="AP39" s="39" t="s">
        <v>22</v>
      </c>
      <c r="AQ39" s="40" t="s">
        <v>12</v>
      </c>
      <c r="AR39" s="57">
        <f>COUNTIF(AR30:AW37,AQ39)</f>
        <v>0</v>
      </c>
      <c r="AS39" s="288" t="s">
        <v>44</v>
      </c>
      <c r="AT39" s="288"/>
      <c r="AU39" s="261" t="str">
        <f>IF(AR39 = 0,"&lt; 1,9E+02",(10^-(-1-1*(AR39/6-0.5)))*40)</f>
        <v>&lt; 1,9E+02</v>
      </c>
      <c r="AV39" s="261"/>
      <c r="AW39" s="262"/>
      <c r="AX39" s="41">
        <f>COUNTIF(AX30:BC37,AQ39)</f>
        <v>0</v>
      </c>
      <c r="AY39" s="288" t="s">
        <v>44</v>
      </c>
      <c r="AZ39" s="288"/>
      <c r="BA39" s="261" t="str">
        <f>IF(AX39 = 0,"&lt; 1,9E+02",(10^-(-1-1*(AX39/6-0.5)))*40)</f>
        <v>&lt; 1,9E+02</v>
      </c>
      <c r="BB39" s="261"/>
      <c r="BC39" s="262"/>
      <c r="BD39" s="219"/>
      <c r="BE39" s="39" t="s">
        <v>22</v>
      </c>
      <c r="BF39" s="40" t="s">
        <v>12</v>
      </c>
      <c r="BG39" s="57">
        <f>COUNTIF(BG30:BL37,BF39)</f>
        <v>0</v>
      </c>
      <c r="BH39" s="288" t="s">
        <v>44</v>
      </c>
      <c r="BI39" s="288"/>
      <c r="BJ39" s="261" t="str">
        <f>IF(BG39 = 0,"&lt; 1,9E+02",(10^-(-1-1*(BG39/6-0.5)))*40)</f>
        <v>&lt; 1,9E+02</v>
      </c>
      <c r="BK39" s="261"/>
      <c r="BL39" s="262"/>
      <c r="BM39" s="41">
        <f>COUNTIF(BM30:BR37,BF39)</f>
        <v>0</v>
      </c>
      <c r="BN39" s="288" t="s">
        <v>44</v>
      </c>
      <c r="BO39" s="288"/>
      <c r="BP39" s="261" t="str">
        <f>IF(BM39 = 0,"&lt; 1,9E+02",(10^-(-1-1*(BM39/6-0.5)))*40)</f>
        <v>&lt; 1,9E+02</v>
      </c>
      <c r="BQ39" s="261"/>
      <c r="BR39" s="262"/>
      <c r="BS39" s="219"/>
      <c r="BT39" s="39" t="s">
        <v>22</v>
      </c>
      <c r="BU39" s="40" t="s">
        <v>12</v>
      </c>
      <c r="BV39" s="57">
        <f>COUNTIF(BV30:CA37,BU39)</f>
        <v>0</v>
      </c>
      <c r="BW39" s="288" t="s">
        <v>44</v>
      </c>
      <c r="BX39" s="288"/>
      <c r="BY39" s="261" t="str">
        <f>IF(BV39 = 0,"&lt; 1,9E+02",(10^-(-1-1*(BV39/6-0.5)))*40)</f>
        <v>&lt; 1,9E+02</v>
      </c>
      <c r="BZ39" s="261"/>
      <c r="CA39" s="262"/>
      <c r="CB39" s="41">
        <f>COUNTIF(CB30:CG37,BU39)</f>
        <v>0</v>
      </c>
      <c r="CC39" s="288" t="s">
        <v>44</v>
      </c>
      <c r="CD39" s="288"/>
      <c r="CE39" s="261" t="str">
        <f>IF(CB39 = 0,"&lt; 1,9E+02",(10^-(-1-1*(CB39/6-0.5)))*40)</f>
        <v>&lt; 1,9E+02</v>
      </c>
      <c r="CF39" s="261"/>
      <c r="CG39" s="262"/>
    </row>
    <row r="40" spans="1:85" ht="24.75" customHeight="1" thickBot="1" x14ac:dyDescent="0.25">
      <c r="A40" s="331"/>
      <c r="B40" s="79" t="s">
        <v>130</v>
      </c>
      <c r="C40" s="92" t="s">
        <v>150</v>
      </c>
      <c r="D40" s="92" t="s">
        <v>150</v>
      </c>
      <c r="E40" s="92" t="s">
        <v>150</v>
      </c>
      <c r="F40" s="92" t="s">
        <v>150</v>
      </c>
      <c r="G40" s="92" t="s">
        <v>150</v>
      </c>
      <c r="H40" s="92" t="s">
        <v>150</v>
      </c>
      <c r="I40" s="92" t="s">
        <v>150</v>
      </c>
      <c r="J40" s="210"/>
      <c r="K40" s="322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245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21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21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21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332"/>
      <c r="B41" s="79" t="s">
        <v>122</v>
      </c>
      <c r="C41" s="92" t="s">
        <v>150</v>
      </c>
      <c r="D41" s="92" t="s">
        <v>150</v>
      </c>
      <c r="E41" s="92" t="s">
        <v>150</v>
      </c>
      <c r="F41" s="92" t="s">
        <v>150</v>
      </c>
      <c r="G41" s="92" t="s">
        <v>150</v>
      </c>
      <c r="H41" s="92" t="s">
        <v>150</v>
      </c>
      <c r="I41" s="92" t="s">
        <v>150</v>
      </c>
      <c r="J41" s="210"/>
      <c r="K41" s="322"/>
      <c r="L41" s="282" t="s">
        <v>1</v>
      </c>
      <c r="M41" s="283"/>
      <c r="N41" s="304"/>
      <c r="O41" s="305"/>
      <c r="P41" s="305"/>
      <c r="Q41" s="305"/>
      <c r="R41" s="305"/>
      <c r="S41" s="306"/>
      <c r="T41" s="63"/>
      <c r="U41" s="64"/>
      <c r="V41" s="64"/>
      <c r="W41" s="64"/>
      <c r="X41" s="64"/>
      <c r="Y41" s="65"/>
      <c r="Z41" s="245"/>
      <c r="AA41" s="282" t="s">
        <v>1</v>
      </c>
      <c r="AB41" s="283"/>
      <c r="AC41" s="304"/>
      <c r="AD41" s="305"/>
      <c r="AE41" s="305"/>
      <c r="AF41" s="305"/>
      <c r="AG41" s="305"/>
      <c r="AH41" s="306"/>
      <c r="AI41" s="63"/>
      <c r="AJ41" s="64"/>
      <c r="AK41" s="64"/>
      <c r="AL41" s="64"/>
      <c r="AM41" s="64"/>
      <c r="AN41" s="65"/>
      <c r="AO41" s="219"/>
      <c r="AP41" s="282" t="s">
        <v>1</v>
      </c>
      <c r="AQ41" s="283"/>
      <c r="AR41" s="304"/>
      <c r="AS41" s="305"/>
      <c r="AT41" s="305"/>
      <c r="AU41" s="305"/>
      <c r="AV41" s="305"/>
      <c r="AW41" s="306"/>
      <c r="AX41" s="63"/>
      <c r="AY41" s="64"/>
      <c r="AZ41" s="64"/>
      <c r="BA41" s="64"/>
      <c r="BB41" s="64"/>
      <c r="BC41" s="65"/>
      <c r="BD41" s="219"/>
      <c r="BE41" s="282" t="s">
        <v>1</v>
      </c>
      <c r="BF41" s="283"/>
      <c r="BG41" s="304"/>
      <c r="BH41" s="305"/>
      <c r="BI41" s="305"/>
      <c r="BJ41" s="305"/>
      <c r="BK41" s="305"/>
      <c r="BL41" s="306"/>
      <c r="BM41" s="63"/>
      <c r="BN41" s="64"/>
      <c r="BO41" s="64"/>
      <c r="BP41" s="64"/>
      <c r="BQ41" s="64"/>
      <c r="BR41" s="65"/>
      <c r="BS41" s="219"/>
      <c r="BT41" s="282" t="s">
        <v>1</v>
      </c>
      <c r="BU41" s="283"/>
      <c r="BV41" s="304"/>
      <c r="BW41" s="305"/>
      <c r="BX41" s="305"/>
      <c r="BY41" s="305"/>
      <c r="BZ41" s="305"/>
      <c r="CA41" s="306"/>
      <c r="CB41" s="63"/>
      <c r="CC41" s="64"/>
      <c r="CD41" s="64"/>
      <c r="CE41" s="64"/>
      <c r="CF41" s="64"/>
      <c r="CG41" s="65"/>
    </row>
    <row r="42" spans="1:85" ht="24.75" customHeight="1" thickBot="1" x14ac:dyDescent="0.25">
      <c r="A42" s="333"/>
      <c r="B42" s="79" t="s">
        <v>124</v>
      </c>
      <c r="C42" s="92" t="s">
        <v>150</v>
      </c>
      <c r="D42" s="92" t="s">
        <v>150</v>
      </c>
      <c r="E42" s="92" t="s">
        <v>150</v>
      </c>
      <c r="F42" s="92" t="s">
        <v>150</v>
      </c>
      <c r="G42" s="92" t="s">
        <v>150</v>
      </c>
      <c r="H42" s="92" t="s">
        <v>150</v>
      </c>
      <c r="I42" s="92" t="s">
        <v>150</v>
      </c>
      <c r="J42" s="211"/>
      <c r="K42" s="322"/>
      <c r="L42" s="284"/>
      <c r="M42" s="285"/>
      <c r="N42" s="278" t="s">
        <v>118</v>
      </c>
      <c r="O42" s="279"/>
      <c r="P42" s="42" t="s">
        <v>29</v>
      </c>
      <c r="Q42" s="46"/>
      <c r="R42" s="42" t="s">
        <v>30</v>
      </c>
      <c r="S42" s="47"/>
      <c r="T42" s="66"/>
      <c r="U42" s="208" t="s">
        <v>139</v>
      </c>
      <c r="V42" s="208"/>
      <c r="W42" s="208"/>
      <c r="X42" s="208"/>
      <c r="Y42" s="67"/>
      <c r="Z42" s="245"/>
      <c r="AA42" s="284"/>
      <c r="AB42" s="285"/>
      <c r="AC42" s="278" t="s">
        <v>118</v>
      </c>
      <c r="AD42" s="279"/>
      <c r="AE42" s="42" t="s">
        <v>29</v>
      </c>
      <c r="AF42" s="46"/>
      <c r="AG42" s="42" t="s">
        <v>30</v>
      </c>
      <c r="AH42" s="47"/>
      <c r="AI42" s="66"/>
      <c r="AJ42" s="208" t="s">
        <v>139</v>
      </c>
      <c r="AK42" s="208"/>
      <c r="AL42" s="208"/>
      <c r="AM42" s="208"/>
      <c r="AN42" s="67"/>
      <c r="AO42" s="219"/>
      <c r="AP42" s="284"/>
      <c r="AQ42" s="285"/>
      <c r="AR42" s="278" t="s">
        <v>118</v>
      </c>
      <c r="AS42" s="279"/>
      <c r="AT42" s="42" t="s">
        <v>29</v>
      </c>
      <c r="AU42" s="46"/>
      <c r="AV42" s="42" t="s">
        <v>30</v>
      </c>
      <c r="AW42" s="47"/>
      <c r="AX42" s="66"/>
      <c r="AY42" s="208" t="s">
        <v>139</v>
      </c>
      <c r="AZ42" s="208"/>
      <c r="BA42" s="208"/>
      <c r="BB42" s="208"/>
      <c r="BC42" s="67"/>
      <c r="BD42" s="219"/>
      <c r="BE42" s="284"/>
      <c r="BF42" s="285"/>
      <c r="BG42" s="278" t="s">
        <v>118</v>
      </c>
      <c r="BH42" s="279"/>
      <c r="BI42" s="42" t="s">
        <v>29</v>
      </c>
      <c r="BJ42" s="46"/>
      <c r="BK42" s="42" t="s">
        <v>30</v>
      </c>
      <c r="BL42" s="47"/>
      <c r="BM42" s="66"/>
      <c r="BN42" s="208" t="s">
        <v>139</v>
      </c>
      <c r="BO42" s="208"/>
      <c r="BP42" s="208"/>
      <c r="BQ42" s="208"/>
      <c r="BR42" s="67"/>
      <c r="BS42" s="219"/>
      <c r="BT42" s="284"/>
      <c r="BU42" s="285"/>
      <c r="BV42" s="278" t="s">
        <v>118</v>
      </c>
      <c r="BW42" s="279"/>
      <c r="BX42" s="42" t="s">
        <v>29</v>
      </c>
      <c r="BY42" s="46"/>
      <c r="BZ42" s="42" t="s">
        <v>30</v>
      </c>
      <c r="CA42" s="47"/>
      <c r="CB42" s="66"/>
      <c r="CC42" s="208" t="s">
        <v>139</v>
      </c>
      <c r="CD42" s="208"/>
      <c r="CE42" s="208"/>
      <c r="CF42" s="208"/>
      <c r="CG42" s="67"/>
    </row>
    <row r="43" spans="1:85" ht="24.75" customHeight="1" thickBot="1" x14ac:dyDescent="0.3">
      <c r="A43" s="318"/>
      <c r="B43" s="319"/>
      <c r="C43" s="319"/>
      <c r="D43" s="319"/>
      <c r="E43" s="319"/>
      <c r="F43" s="319"/>
      <c r="G43" s="319"/>
      <c r="H43" s="319"/>
      <c r="I43" s="319"/>
      <c r="J43" s="319"/>
      <c r="K43" s="322"/>
      <c r="L43" s="286"/>
      <c r="M43" s="287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66"/>
      <c r="U43" s="208"/>
      <c r="V43" s="208"/>
      <c r="W43" s="208"/>
      <c r="X43" s="208"/>
      <c r="Y43" s="67"/>
      <c r="Z43" s="245"/>
      <c r="AA43" s="286"/>
      <c r="AB43" s="287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66"/>
      <c r="AJ43" s="208"/>
      <c r="AK43" s="208"/>
      <c r="AL43" s="208"/>
      <c r="AM43" s="208"/>
      <c r="AN43" s="67"/>
      <c r="AO43" s="219"/>
      <c r="AP43" s="286"/>
      <c r="AQ43" s="287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1">
        <v>6</v>
      </c>
      <c r="AX43" s="66"/>
      <c r="AY43" s="208"/>
      <c r="AZ43" s="208"/>
      <c r="BA43" s="208"/>
      <c r="BB43" s="208"/>
      <c r="BC43" s="67"/>
      <c r="BD43" s="219"/>
      <c r="BE43" s="286"/>
      <c r="BF43" s="287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66"/>
      <c r="BN43" s="208"/>
      <c r="BO43" s="208"/>
      <c r="BP43" s="208"/>
      <c r="BQ43" s="208"/>
      <c r="BR43" s="67"/>
      <c r="BS43" s="219"/>
      <c r="BT43" s="286"/>
      <c r="BU43" s="287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66"/>
      <c r="CC43" s="208"/>
      <c r="CD43" s="208"/>
      <c r="CE43" s="208"/>
      <c r="CF43" s="208"/>
      <c r="CG43" s="67"/>
    </row>
    <row r="44" spans="1:85" ht="25.5" customHeight="1" thickBot="1" x14ac:dyDescent="0.25">
      <c r="A44" s="320" t="s">
        <v>108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2"/>
      <c r="L44" s="35" t="s">
        <v>36</v>
      </c>
      <c r="M44" s="36" t="s">
        <v>4</v>
      </c>
      <c r="N44" s="48"/>
      <c r="O44" s="49"/>
      <c r="P44" s="49"/>
      <c r="Q44" s="49"/>
      <c r="R44" s="49"/>
      <c r="S44" s="50"/>
      <c r="T44" s="66"/>
      <c r="U44" s="208"/>
      <c r="V44" s="208"/>
      <c r="W44" s="208"/>
      <c r="X44" s="208"/>
      <c r="Y44" s="67"/>
      <c r="Z44" s="245"/>
      <c r="AA44" s="35" t="s">
        <v>36</v>
      </c>
      <c r="AB44" s="36" t="s">
        <v>4</v>
      </c>
      <c r="AC44" s="48"/>
      <c r="AD44" s="49"/>
      <c r="AE44" s="49"/>
      <c r="AF44" s="49"/>
      <c r="AG44" s="49"/>
      <c r="AH44" s="50"/>
      <c r="AI44" s="66"/>
      <c r="AJ44" s="208"/>
      <c r="AK44" s="208"/>
      <c r="AL44" s="208"/>
      <c r="AM44" s="208"/>
      <c r="AN44" s="67"/>
      <c r="AO44" s="219"/>
      <c r="AP44" s="35" t="s">
        <v>36</v>
      </c>
      <c r="AQ44" s="36" t="s">
        <v>4</v>
      </c>
      <c r="AR44" s="48"/>
      <c r="AS44" s="49"/>
      <c r="AT44" s="49"/>
      <c r="AU44" s="49"/>
      <c r="AV44" s="49"/>
      <c r="AW44" s="50"/>
      <c r="AX44" s="66"/>
      <c r="AY44" s="208"/>
      <c r="AZ44" s="208"/>
      <c r="BA44" s="208"/>
      <c r="BB44" s="208"/>
      <c r="BC44" s="67"/>
      <c r="BD44" s="219"/>
      <c r="BE44" s="35" t="s">
        <v>36</v>
      </c>
      <c r="BF44" s="36" t="s">
        <v>4</v>
      </c>
      <c r="BG44" s="48"/>
      <c r="BH44" s="49"/>
      <c r="BI44" s="49"/>
      <c r="BJ44" s="49"/>
      <c r="BK44" s="49"/>
      <c r="BL44" s="50"/>
      <c r="BM44" s="66"/>
      <c r="BN44" s="208"/>
      <c r="BO44" s="208"/>
      <c r="BP44" s="208"/>
      <c r="BQ44" s="208"/>
      <c r="BR44" s="67"/>
      <c r="BS44" s="219"/>
      <c r="BT44" s="35" t="s">
        <v>36</v>
      </c>
      <c r="BU44" s="36" t="s">
        <v>4</v>
      </c>
      <c r="BV44" s="48"/>
      <c r="BW44" s="49"/>
      <c r="BX44" s="49"/>
      <c r="BY44" s="49"/>
      <c r="BZ44" s="49"/>
      <c r="CA44" s="50"/>
      <c r="CB44" s="66"/>
      <c r="CC44" s="208"/>
      <c r="CD44" s="208"/>
      <c r="CE44" s="208"/>
      <c r="CF44" s="208"/>
      <c r="CG44" s="67"/>
    </row>
    <row r="45" spans="1:85" ht="25.5" customHeight="1" x14ac:dyDescent="0.2">
      <c r="A45" s="307"/>
      <c r="B45" s="308"/>
      <c r="C45" s="308"/>
      <c r="D45" s="308"/>
      <c r="E45" s="308"/>
      <c r="F45" s="308"/>
      <c r="G45" s="308"/>
      <c r="H45" s="308"/>
      <c r="I45" s="308"/>
      <c r="J45" s="309"/>
      <c r="K45" s="20"/>
      <c r="L45" s="35" t="s">
        <v>37</v>
      </c>
      <c r="M45" s="36" t="s">
        <v>5</v>
      </c>
      <c r="N45" s="51"/>
      <c r="O45" s="52"/>
      <c r="P45" s="52"/>
      <c r="Q45" s="52"/>
      <c r="R45" s="52"/>
      <c r="S45" s="53"/>
      <c r="T45" s="66"/>
      <c r="U45" s="208"/>
      <c r="V45" s="208"/>
      <c r="W45" s="208"/>
      <c r="X45" s="208"/>
      <c r="Y45" s="67"/>
      <c r="Z45" s="21"/>
      <c r="AA45" s="35" t="s">
        <v>37</v>
      </c>
      <c r="AB45" s="36" t="s">
        <v>5</v>
      </c>
      <c r="AC45" s="51"/>
      <c r="AD45" s="52"/>
      <c r="AE45" s="52"/>
      <c r="AF45" s="52"/>
      <c r="AG45" s="52"/>
      <c r="AH45" s="53"/>
      <c r="AI45" s="66"/>
      <c r="AJ45" s="208"/>
      <c r="AK45" s="208"/>
      <c r="AL45" s="208"/>
      <c r="AM45" s="208"/>
      <c r="AN45" s="67"/>
      <c r="AO45" s="20"/>
      <c r="AP45" s="35" t="s">
        <v>37</v>
      </c>
      <c r="AQ45" s="36" t="s">
        <v>5</v>
      </c>
      <c r="AR45" s="51"/>
      <c r="AS45" s="52"/>
      <c r="AT45" s="52"/>
      <c r="AU45" s="52"/>
      <c r="AV45" s="52"/>
      <c r="AW45" s="53"/>
      <c r="AX45" s="66"/>
      <c r="AY45" s="208"/>
      <c r="AZ45" s="208"/>
      <c r="BA45" s="208"/>
      <c r="BB45" s="208"/>
      <c r="BC45" s="67"/>
      <c r="BD45" s="20"/>
      <c r="BE45" s="35" t="s">
        <v>37</v>
      </c>
      <c r="BF45" s="36" t="s">
        <v>5</v>
      </c>
      <c r="BG45" s="51"/>
      <c r="BH45" s="52"/>
      <c r="BI45" s="52"/>
      <c r="BJ45" s="52"/>
      <c r="BK45" s="52"/>
      <c r="BL45" s="53"/>
      <c r="BM45" s="66"/>
      <c r="BN45" s="208"/>
      <c r="BO45" s="208"/>
      <c r="BP45" s="208"/>
      <c r="BQ45" s="208"/>
      <c r="BR45" s="67"/>
      <c r="BS45" s="20"/>
      <c r="BT45" s="35" t="s">
        <v>37</v>
      </c>
      <c r="BU45" s="36" t="s">
        <v>5</v>
      </c>
      <c r="BV45" s="51"/>
      <c r="BW45" s="52"/>
      <c r="BX45" s="52"/>
      <c r="BY45" s="52"/>
      <c r="BZ45" s="52"/>
      <c r="CA45" s="53"/>
      <c r="CB45" s="66"/>
      <c r="CC45" s="208"/>
      <c r="CD45" s="208"/>
      <c r="CE45" s="208"/>
      <c r="CF45" s="208"/>
      <c r="CG45" s="67"/>
    </row>
    <row r="46" spans="1:85" ht="25.5" customHeight="1" x14ac:dyDescent="0.2">
      <c r="A46" s="310"/>
      <c r="B46" s="311"/>
      <c r="C46" s="311"/>
      <c r="D46" s="311"/>
      <c r="E46" s="311"/>
      <c r="F46" s="311"/>
      <c r="G46" s="311"/>
      <c r="H46" s="311"/>
      <c r="I46" s="311"/>
      <c r="J46" s="312"/>
      <c r="K46" s="20"/>
      <c r="L46" s="35" t="s">
        <v>38</v>
      </c>
      <c r="M46" s="36" t="s">
        <v>6</v>
      </c>
      <c r="N46" s="51"/>
      <c r="O46" s="52"/>
      <c r="P46" s="52"/>
      <c r="Q46" s="52"/>
      <c r="R46" s="52"/>
      <c r="S46" s="53"/>
      <c r="T46" s="66"/>
      <c r="U46" s="208"/>
      <c r="V46" s="208"/>
      <c r="W46" s="208"/>
      <c r="X46" s="208"/>
      <c r="Y46" s="67"/>
      <c r="Z46" s="21"/>
      <c r="AA46" s="35" t="s">
        <v>38</v>
      </c>
      <c r="AB46" s="36" t="s">
        <v>6</v>
      </c>
      <c r="AC46" s="51"/>
      <c r="AD46" s="52"/>
      <c r="AE46" s="52"/>
      <c r="AF46" s="52"/>
      <c r="AG46" s="52"/>
      <c r="AH46" s="53"/>
      <c r="AI46" s="66"/>
      <c r="AJ46" s="208"/>
      <c r="AK46" s="208"/>
      <c r="AL46" s="208"/>
      <c r="AM46" s="208"/>
      <c r="AN46" s="67"/>
      <c r="AO46" s="20"/>
      <c r="AP46" s="35" t="s">
        <v>38</v>
      </c>
      <c r="AQ46" s="36" t="s">
        <v>6</v>
      </c>
      <c r="AR46" s="51"/>
      <c r="AS46" s="52"/>
      <c r="AT46" s="52"/>
      <c r="AU46" s="52"/>
      <c r="AV46" s="52"/>
      <c r="AW46" s="53"/>
      <c r="AX46" s="66"/>
      <c r="AY46" s="208"/>
      <c r="AZ46" s="208"/>
      <c r="BA46" s="208"/>
      <c r="BB46" s="208"/>
      <c r="BC46" s="67"/>
      <c r="BD46" s="20"/>
      <c r="BE46" s="35" t="s">
        <v>38</v>
      </c>
      <c r="BF46" s="36" t="s">
        <v>6</v>
      </c>
      <c r="BG46" s="51"/>
      <c r="BH46" s="52"/>
      <c r="BI46" s="52"/>
      <c r="BJ46" s="52"/>
      <c r="BK46" s="52"/>
      <c r="BL46" s="53"/>
      <c r="BM46" s="66"/>
      <c r="BN46" s="208"/>
      <c r="BO46" s="208"/>
      <c r="BP46" s="208"/>
      <c r="BQ46" s="208"/>
      <c r="BR46" s="67"/>
      <c r="BS46" s="20"/>
      <c r="BT46" s="35" t="s">
        <v>38</v>
      </c>
      <c r="BU46" s="36" t="s">
        <v>6</v>
      </c>
      <c r="BV46" s="51"/>
      <c r="BW46" s="52"/>
      <c r="BX46" s="52"/>
      <c r="BY46" s="52"/>
      <c r="BZ46" s="52"/>
      <c r="CA46" s="53"/>
      <c r="CB46" s="66"/>
      <c r="CC46" s="208"/>
      <c r="CD46" s="208"/>
      <c r="CE46" s="208"/>
      <c r="CF46" s="208"/>
      <c r="CG46" s="67"/>
    </row>
    <row r="47" spans="1:85" ht="25.5" customHeight="1" x14ac:dyDescent="0.2">
      <c r="A47" s="310"/>
      <c r="B47" s="311"/>
      <c r="C47" s="311"/>
      <c r="D47" s="311"/>
      <c r="E47" s="311"/>
      <c r="F47" s="311"/>
      <c r="G47" s="311"/>
      <c r="H47" s="311"/>
      <c r="I47" s="311"/>
      <c r="J47" s="312"/>
      <c r="K47" s="20"/>
      <c r="L47" s="35" t="s">
        <v>39</v>
      </c>
      <c r="M47" s="36" t="s">
        <v>7</v>
      </c>
      <c r="N47" s="51"/>
      <c r="O47" s="52"/>
      <c r="P47" s="52"/>
      <c r="Q47" s="52"/>
      <c r="R47" s="52"/>
      <c r="S47" s="53"/>
      <c r="T47" s="66"/>
      <c r="U47" s="208"/>
      <c r="V47" s="208"/>
      <c r="W47" s="208"/>
      <c r="X47" s="208"/>
      <c r="Y47" s="67"/>
      <c r="Z47" s="21"/>
      <c r="AA47" s="35" t="s">
        <v>39</v>
      </c>
      <c r="AB47" s="36" t="s">
        <v>7</v>
      </c>
      <c r="AC47" s="51"/>
      <c r="AD47" s="52"/>
      <c r="AE47" s="52"/>
      <c r="AF47" s="52"/>
      <c r="AG47" s="52"/>
      <c r="AH47" s="53"/>
      <c r="AI47" s="66"/>
      <c r="AJ47" s="208"/>
      <c r="AK47" s="208"/>
      <c r="AL47" s="208"/>
      <c r="AM47" s="208"/>
      <c r="AN47" s="67"/>
      <c r="AO47" s="20"/>
      <c r="AP47" s="35" t="s">
        <v>39</v>
      </c>
      <c r="AQ47" s="36" t="s">
        <v>7</v>
      </c>
      <c r="AR47" s="51"/>
      <c r="AS47" s="52"/>
      <c r="AT47" s="52"/>
      <c r="AU47" s="52"/>
      <c r="AV47" s="52"/>
      <c r="AW47" s="53"/>
      <c r="AX47" s="66"/>
      <c r="AY47" s="208"/>
      <c r="AZ47" s="208"/>
      <c r="BA47" s="208"/>
      <c r="BB47" s="208"/>
      <c r="BC47" s="67"/>
      <c r="BD47" s="20"/>
      <c r="BE47" s="35" t="s">
        <v>39</v>
      </c>
      <c r="BF47" s="36" t="s">
        <v>7</v>
      </c>
      <c r="BG47" s="51"/>
      <c r="BH47" s="52"/>
      <c r="BI47" s="52"/>
      <c r="BJ47" s="52"/>
      <c r="BK47" s="52"/>
      <c r="BL47" s="53"/>
      <c r="BM47" s="66"/>
      <c r="BN47" s="208"/>
      <c r="BO47" s="208"/>
      <c r="BP47" s="208"/>
      <c r="BQ47" s="208"/>
      <c r="BR47" s="67"/>
      <c r="BS47" s="20"/>
      <c r="BT47" s="35" t="s">
        <v>39</v>
      </c>
      <c r="BU47" s="36" t="s">
        <v>7</v>
      </c>
      <c r="BV47" s="51"/>
      <c r="BW47" s="52"/>
      <c r="BX47" s="52"/>
      <c r="BY47" s="52"/>
      <c r="BZ47" s="52"/>
      <c r="CA47" s="53"/>
      <c r="CB47" s="66"/>
      <c r="CC47" s="208"/>
      <c r="CD47" s="208"/>
      <c r="CE47" s="208"/>
      <c r="CF47" s="208"/>
      <c r="CG47" s="67"/>
    </row>
    <row r="48" spans="1:85" ht="25.5" customHeight="1" x14ac:dyDescent="0.2">
      <c r="A48" s="310"/>
      <c r="B48" s="311"/>
      <c r="C48" s="311"/>
      <c r="D48" s="311"/>
      <c r="E48" s="311"/>
      <c r="F48" s="311"/>
      <c r="G48" s="311"/>
      <c r="H48" s="311"/>
      <c r="I48" s="311"/>
      <c r="J48" s="312"/>
      <c r="K48" s="20"/>
      <c r="L48" s="35" t="s">
        <v>40</v>
      </c>
      <c r="M48" s="36" t="s">
        <v>8</v>
      </c>
      <c r="N48" s="51"/>
      <c r="O48" s="52"/>
      <c r="P48" s="52"/>
      <c r="Q48" s="52"/>
      <c r="R48" s="52"/>
      <c r="S48" s="53"/>
      <c r="T48" s="66"/>
      <c r="U48" s="208"/>
      <c r="V48" s="208"/>
      <c r="W48" s="208"/>
      <c r="X48" s="208"/>
      <c r="Y48" s="67"/>
      <c r="Z48" s="21"/>
      <c r="AA48" s="35" t="s">
        <v>40</v>
      </c>
      <c r="AB48" s="36" t="s">
        <v>8</v>
      </c>
      <c r="AC48" s="51"/>
      <c r="AD48" s="52"/>
      <c r="AE48" s="52"/>
      <c r="AF48" s="52"/>
      <c r="AG48" s="52"/>
      <c r="AH48" s="53"/>
      <c r="AI48" s="66"/>
      <c r="AJ48" s="208"/>
      <c r="AK48" s="208"/>
      <c r="AL48" s="208"/>
      <c r="AM48" s="208"/>
      <c r="AN48" s="67"/>
      <c r="AO48" s="20"/>
      <c r="AP48" s="35" t="s">
        <v>40</v>
      </c>
      <c r="AQ48" s="36" t="s">
        <v>8</v>
      </c>
      <c r="AR48" s="51"/>
      <c r="AS48" s="52"/>
      <c r="AT48" s="52"/>
      <c r="AU48" s="52"/>
      <c r="AV48" s="52"/>
      <c r="AW48" s="53"/>
      <c r="AX48" s="66"/>
      <c r="AY48" s="208"/>
      <c r="AZ48" s="208"/>
      <c r="BA48" s="208"/>
      <c r="BB48" s="208"/>
      <c r="BC48" s="67"/>
      <c r="BD48" s="20"/>
      <c r="BE48" s="35" t="s">
        <v>40</v>
      </c>
      <c r="BF48" s="36" t="s">
        <v>8</v>
      </c>
      <c r="BG48" s="51"/>
      <c r="BH48" s="52"/>
      <c r="BI48" s="52"/>
      <c r="BJ48" s="52"/>
      <c r="BK48" s="52"/>
      <c r="BL48" s="53"/>
      <c r="BM48" s="66"/>
      <c r="BN48" s="208"/>
      <c r="BO48" s="208"/>
      <c r="BP48" s="208"/>
      <c r="BQ48" s="208"/>
      <c r="BR48" s="67"/>
      <c r="BS48" s="20"/>
      <c r="BT48" s="35" t="s">
        <v>40</v>
      </c>
      <c r="BU48" s="36" t="s">
        <v>8</v>
      </c>
      <c r="BV48" s="51"/>
      <c r="BW48" s="52"/>
      <c r="BX48" s="52"/>
      <c r="BY48" s="52"/>
      <c r="BZ48" s="52"/>
      <c r="CA48" s="53"/>
      <c r="CB48" s="66"/>
      <c r="CC48" s="208"/>
      <c r="CD48" s="208"/>
      <c r="CE48" s="208"/>
      <c r="CF48" s="208"/>
      <c r="CG48" s="67"/>
    </row>
    <row r="49" spans="1:85" ht="25.5" customHeight="1" x14ac:dyDescent="0.2">
      <c r="A49" s="310"/>
      <c r="B49" s="311"/>
      <c r="C49" s="311"/>
      <c r="D49" s="311"/>
      <c r="E49" s="311"/>
      <c r="F49" s="311"/>
      <c r="G49" s="311"/>
      <c r="H49" s="311"/>
      <c r="I49" s="311"/>
      <c r="J49" s="312"/>
      <c r="K49" s="316"/>
      <c r="L49" s="35" t="s">
        <v>41</v>
      </c>
      <c r="M49" s="36" t="s">
        <v>9</v>
      </c>
      <c r="N49" s="51"/>
      <c r="O49" s="52"/>
      <c r="P49" s="52"/>
      <c r="Q49" s="52"/>
      <c r="R49" s="52"/>
      <c r="S49" s="53"/>
      <c r="T49" s="66"/>
      <c r="U49" s="208"/>
      <c r="V49" s="208"/>
      <c r="W49" s="208"/>
      <c r="X49" s="208"/>
      <c r="Y49" s="67"/>
      <c r="Z49" s="317"/>
      <c r="AA49" s="35" t="s">
        <v>41</v>
      </c>
      <c r="AB49" s="36" t="s">
        <v>9</v>
      </c>
      <c r="AC49" s="51"/>
      <c r="AD49" s="52"/>
      <c r="AE49" s="52"/>
      <c r="AF49" s="52"/>
      <c r="AG49" s="52"/>
      <c r="AH49" s="53"/>
      <c r="AI49" s="66"/>
      <c r="AJ49" s="208"/>
      <c r="AK49" s="208"/>
      <c r="AL49" s="208"/>
      <c r="AM49" s="208"/>
      <c r="AN49" s="67"/>
      <c r="AO49" s="20"/>
      <c r="AP49" s="35" t="s">
        <v>41</v>
      </c>
      <c r="AQ49" s="36" t="s">
        <v>9</v>
      </c>
      <c r="AR49" s="51"/>
      <c r="AS49" s="52"/>
      <c r="AT49" s="52"/>
      <c r="AU49" s="52"/>
      <c r="AV49" s="52"/>
      <c r="AW49" s="53"/>
      <c r="AX49" s="66"/>
      <c r="AY49" s="208"/>
      <c r="AZ49" s="208"/>
      <c r="BA49" s="208"/>
      <c r="BB49" s="208"/>
      <c r="BC49" s="67"/>
      <c r="BD49" s="20"/>
      <c r="BE49" s="35" t="s">
        <v>41</v>
      </c>
      <c r="BF49" s="36" t="s">
        <v>9</v>
      </c>
      <c r="BG49" s="51"/>
      <c r="BH49" s="52"/>
      <c r="BI49" s="52"/>
      <c r="BJ49" s="52"/>
      <c r="BK49" s="52"/>
      <c r="BL49" s="53"/>
      <c r="BM49" s="66"/>
      <c r="BN49" s="208"/>
      <c r="BO49" s="208"/>
      <c r="BP49" s="208"/>
      <c r="BQ49" s="208"/>
      <c r="BR49" s="67"/>
      <c r="BS49" s="20"/>
      <c r="BT49" s="35" t="s">
        <v>41</v>
      </c>
      <c r="BU49" s="36" t="s">
        <v>9</v>
      </c>
      <c r="BV49" s="51"/>
      <c r="BW49" s="52"/>
      <c r="BX49" s="52"/>
      <c r="BY49" s="52"/>
      <c r="BZ49" s="52"/>
      <c r="CA49" s="53"/>
      <c r="CB49" s="66"/>
      <c r="CC49" s="208"/>
      <c r="CD49" s="208"/>
      <c r="CE49" s="208"/>
      <c r="CF49" s="208"/>
      <c r="CG49" s="67"/>
    </row>
    <row r="50" spans="1:85" ht="25.5" customHeight="1" x14ac:dyDescent="0.2">
      <c r="A50" s="310"/>
      <c r="B50" s="311"/>
      <c r="C50" s="311"/>
      <c r="D50" s="311"/>
      <c r="E50" s="311"/>
      <c r="F50" s="311"/>
      <c r="G50" s="311"/>
      <c r="H50" s="311"/>
      <c r="I50" s="311"/>
      <c r="J50" s="312"/>
      <c r="K50" s="316"/>
      <c r="L50" s="35" t="s">
        <v>42</v>
      </c>
      <c r="M50" s="36" t="s">
        <v>10</v>
      </c>
      <c r="N50" s="51"/>
      <c r="O50" s="52"/>
      <c r="P50" s="52"/>
      <c r="Q50" s="52"/>
      <c r="R50" s="52"/>
      <c r="S50" s="53"/>
      <c r="T50" s="66"/>
      <c r="U50" s="208"/>
      <c r="V50" s="208"/>
      <c r="W50" s="208"/>
      <c r="X50" s="208"/>
      <c r="Y50" s="67"/>
      <c r="Z50" s="317"/>
      <c r="AA50" s="35" t="s">
        <v>42</v>
      </c>
      <c r="AB50" s="36" t="s">
        <v>10</v>
      </c>
      <c r="AC50" s="51"/>
      <c r="AD50" s="52"/>
      <c r="AE50" s="52"/>
      <c r="AF50" s="52"/>
      <c r="AG50" s="52"/>
      <c r="AH50" s="53"/>
      <c r="AI50" s="66"/>
      <c r="AJ50" s="208"/>
      <c r="AK50" s="208"/>
      <c r="AL50" s="208"/>
      <c r="AM50" s="208"/>
      <c r="AN50" s="67"/>
      <c r="AO50" s="20"/>
      <c r="AP50" s="35" t="s">
        <v>42</v>
      </c>
      <c r="AQ50" s="36" t="s">
        <v>10</v>
      </c>
      <c r="AR50" s="51"/>
      <c r="AS50" s="52"/>
      <c r="AT50" s="52"/>
      <c r="AU50" s="52"/>
      <c r="AV50" s="52"/>
      <c r="AW50" s="53"/>
      <c r="AX50" s="66"/>
      <c r="AY50" s="208"/>
      <c r="AZ50" s="208"/>
      <c r="BA50" s="208"/>
      <c r="BB50" s="208"/>
      <c r="BC50" s="67"/>
      <c r="BD50" s="20"/>
      <c r="BE50" s="35" t="s">
        <v>42</v>
      </c>
      <c r="BF50" s="36" t="s">
        <v>10</v>
      </c>
      <c r="BG50" s="51"/>
      <c r="BH50" s="52"/>
      <c r="BI50" s="52"/>
      <c r="BJ50" s="52"/>
      <c r="BK50" s="52"/>
      <c r="BL50" s="53"/>
      <c r="BM50" s="66"/>
      <c r="BN50" s="208"/>
      <c r="BO50" s="208"/>
      <c r="BP50" s="208"/>
      <c r="BQ50" s="208"/>
      <c r="BR50" s="67"/>
      <c r="BS50" s="20"/>
      <c r="BT50" s="35" t="s">
        <v>42</v>
      </c>
      <c r="BU50" s="36" t="s">
        <v>10</v>
      </c>
      <c r="BV50" s="51"/>
      <c r="BW50" s="52"/>
      <c r="BX50" s="52"/>
      <c r="BY50" s="52"/>
      <c r="BZ50" s="52"/>
      <c r="CA50" s="53"/>
      <c r="CB50" s="66"/>
      <c r="CC50" s="208"/>
      <c r="CD50" s="208"/>
      <c r="CE50" s="208"/>
      <c r="CF50" s="208"/>
      <c r="CG50" s="67"/>
    </row>
    <row r="51" spans="1:85" ht="25.5" customHeight="1" thickBot="1" x14ac:dyDescent="0.25">
      <c r="A51" s="310"/>
      <c r="B51" s="311"/>
      <c r="C51" s="311"/>
      <c r="D51" s="311"/>
      <c r="E51" s="311"/>
      <c r="F51" s="311"/>
      <c r="G51" s="311"/>
      <c r="H51" s="311"/>
      <c r="I51" s="311"/>
      <c r="J51" s="312"/>
      <c r="K51" s="316"/>
      <c r="L51" s="37" t="s">
        <v>43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68"/>
      <c r="U51" s="69"/>
      <c r="V51" s="69"/>
      <c r="W51" s="69"/>
      <c r="X51" s="69"/>
      <c r="Y51" s="70"/>
      <c r="Z51" s="317"/>
      <c r="AA51" s="37" t="s">
        <v>43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68"/>
      <c r="AJ51" s="69"/>
      <c r="AK51" s="69"/>
      <c r="AL51" s="69"/>
      <c r="AM51" s="69"/>
      <c r="AN51" s="70"/>
      <c r="AO51" s="20"/>
      <c r="AP51" s="37" t="s">
        <v>43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68"/>
      <c r="AY51" s="69"/>
      <c r="AZ51" s="69"/>
      <c r="BA51" s="69"/>
      <c r="BB51" s="69"/>
      <c r="BC51" s="70"/>
      <c r="BD51" s="20"/>
      <c r="BE51" s="37" t="s">
        <v>43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68"/>
      <c r="BN51" s="69"/>
      <c r="BO51" s="69"/>
      <c r="BP51" s="69"/>
      <c r="BQ51" s="69"/>
      <c r="BR51" s="70"/>
      <c r="BS51" s="20"/>
      <c r="BT51" s="37" t="s">
        <v>43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68"/>
      <c r="CC51" s="69"/>
      <c r="CD51" s="69"/>
      <c r="CE51" s="69"/>
      <c r="CF51" s="69"/>
      <c r="CG51" s="70"/>
    </row>
    <row r="52" spans="1:85" ht="25.5" customHeight="1" thickBot="1" x14ac:dyDescent="0.25">
      <c r="A52" s="310"/>
      <c r="B52" s="311"/>
      <c r="C52" s="311"/>
      <c r="D52" s="311"/>
      <c r="E52" s="311"/>
      <c r="F52" s="311"/>
      <c r="G52" s="311"/>
      <c r="H52" s="311"/>
      <c r="I52" s="311"/>
      <c r="J52" s="312"/>
      <c r="K52" s="316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17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313"/>
      <c r="B53" s="314"/>
      <c r="C53" s="314"/>
      <c r="D53" s="314"/>
      <c r="E53" s="314"/>
      <c r="F53" s="314"/>
      <c r="G53" s="314"/>
      <c r="H53" s="314"/>
      <c r="I53" s="314"/>
      <c r="J53" s="315"/>
      <c r="K53" s="316"/>
      <c r="L53" s="39" t="s">
        <v>22</v>
      </c>
      <c r="M53" s="40" t="s">
        <v>12</v>
      </c>
      <c r="N53" s="40">
        <f>COUNTIF(N44:S51,M53)</f>
        <v>0</v>
      </c>
      <c r="O53" s="288" t="s">
        <v>44</v>
      </c>
      <c r="P53" s="288"/>
      <c r="Q53" s="261" t="str">
        <f>IF(N53 = 0,"&lt; 1,9E+02",(10^-(-1-1*(N53/6-0.5)))*40)</f>
        <v>&lt; 1,9E+02</v>
      </c>
      <c r="R53" s="261"/>
      <c r="S53" s="262"/>
      <c r="T53" s="20"/>
      <c r="U53" s="20"/>
      <c r="V53" s="20"/>
      <c r="W53" s="20"/>
      <c r="X53" s="20"/>
      <c r="Y53" s="20"/>
      <c r="Z53" s="317"/>
      <c r="AA53" s="39" t="s">
        <v>22</v>
      </c>
      <c r="AB53" s="40" t="s">
        <v>12</v>
      </c>
      <c r="AC53" s="40">
        <f>COUNTIF(AC44:AH51,AB53)</f>
        <v>0</v>
      </c>
      <c r="AD53" s="288" t="s">
        <v>44</v>
      </c>
      <c r="AE53" s="288"/>
      <c r="AF53" s="261" t="str">
        <f>IF(AC53 = 0,"&lt; 1,9E+02",(10^-(-1-1*(AC53/6-0.5)))*40)</f>
        <v>&lt; 1,9E+02</v>
      </c>
      <c r="AG53" s="261"/>
      <c r="AH53" s="262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88" t="s">
        <v>44</v>
      </c>
      <c r="AT53" s="288"/>
      <c r="AU53" s="261" t="str">
        <f>IF(AR53 = 0,"&lt; 1,9E+02",(10^-(-1-1*(AR53/6-0.5)))*40)</f>
        <v>&lt; 1,9E+02</v>
      </c>
      <c r="AV53" s="261"/>
      <c r="AW53" s="262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88" t="s">
        <v>44</v>
      </c>
      <c r="BI53" s="288"/>
      <c r="BJ53" s="261" t="str">
        <f>IF(BG53 = 0,"&lt; 1,9E+02",(10^-(-1-1*(BG53/6-0.5)))*40)</f>
        <v>&lt; 1,9E+02</v>
      </c>
      <c r="BK53" s="261"/>
      <c r="BL53" s="262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88" t="s">
        <v>44</v>
      </c>
      <c r="BX53" s="288"/>
      <c r="BY53" s="261" t="str">
        <f>IF(BV53 = 0,"&lt; 1,9E+02",(10^-(-1-1*(BV53/6-0.5)))*40)</f>
        <v>&lt; 1,9E+02</v>
      </c>
      <c r="BZ53" s="261"/>
      <c r="CA53" s="262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algorithmName="SHA-512" hashValue="tk4pzEQaJUZLPxDiT2bAi3U5R8zzGv9MVZQXy7oBSk+28pKkC8AyEoD7Rr+rKFemTo1R/w8EOY1H4QkSVUTDhQ==" saltValue="cchthc6MKF7z2bumW6Q78w==" spinCount="100000" sheet="1" objects="1" scenarios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conditionalFormatting sqref="Q2:Y3">
    <cfRule type="containsText" dxfId="1" priority="4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B1" zoomScale="70" zoomScaleNormal="60" zoomScaleSheetLayoutView="70" workbookViewId="0">
      <selection activeCell="E22" sqref="E22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94"/>
  </cols>
  <sheetData>
    <row r="1" spans="1:17" ht="39.75" customHeight="1" thickBot="1" x14ac:dyDescent="0.25">
      <c r="A1" s="132" t="str">
        <f>'Accreditation situation'!A1:G1</f>
        <v>Annual Inter-laboratory proficiency Test 2019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383"/>
      <c r="M1" s="341" t="s">
        <v>102</v>
      </c>
      <c r="N1" s="342"/>
      <c r="O1" s="342"/>
      <c r="P1" s="342"/>
      <c r="Q1" s="343"/>
    </row>
    <row r="2" spans="1:17" ht="35.1" customHeight="1" x14ac:dyDescent="0.2">
      <c r="A2" s="265" t="s">
        <v>23</v>
      </c>
      <c r="B2" s="301"/>
      <c r="C2" s="266"/>
      <c r="D2" s="266"/>
      <c r="E2" s="266"/>
      <c r="F2" s="266"/>
      <c r="G2" s="429">
        <f>'Accreditation situation'!C2</f>
        <v>0</v>
      </c>
      <c r="H2" s="430"/>
      <c r="I2" s="430"/>
      <c r="J2" s="430"/>
      <c r="K2" s="431"/>
      <c r="L2" s="383"/>
      <c r="M2" s="265" t="s">
        <v>88</v>
      </c>
      <c r="N2" s="266"/>
      <c r="O2" s="349"/>
      <c r="P2" s="345"/>
      <c r="Q2" s="346"/>
    </row>
    <row r="3" spans="1:17" ht="35.1" customHeight="1" x14ac:dyDescent="0.2">
      <c r="A3" s="267" t="s">
        <v>15</v>
      </c>
      <c r="B3" s="240"/>
      <c r="C3" s="268"/>
      <c r="D3" s="268"/>
      <c r="E3" s="268"/>
      <c r="F3" s="268"/>
      <c r="G3" s="432">
        <f>'Accreditation situation'!C3</f>
        <v>0</v>
      </c>
      <c r="H3" s="433"/>
      <c r="I3" s="433"/>
      <c r="J3" s="433"/>
      <c r="K3" s="434"/>
      <c r="L3" s="383"/>
      <c r="M3" s="267" t="s">
        <v>100</v>
      </c>
      <c r="N3" s="268"/>
      <c r="O3" s="347"/>
      <c r="P3" s="339"/>
      <c r="Q3" s="340"/>
    </row>
    <row r="4" spans="1:17" ht="35.1" customHeight="1" thickBot="1" x14ac:dyDescent="0.25">
      <c r="A4" s="302" t="s">
        <v>16</v>
      </c>
      <c r="B4" s="253"/>
      <c r="C4" s="303"/>
      <c r="D4" s="303"/>
      <c r="E4" s="303"/>
      <c r="F4" s="303"/>
      <c r="G4" s="436">
        <f>'Pt. 1 Ampoule I-V'!F4</f>
        <v>0</v>
      </c>
      <c r="H4" s="437"/>
      <c r="I4" s="437"/>
      <c r="J4" s="437"/>
      <c r="K4" s="438"/>
      <c r="L4" s="383"/>
      <c r="M4" s="267" t="s">
        <v>94</v>
      </c>
      <c r="N4" s="268"/>
      <c r="O4" s="347"/>
      <c r="P4" s="339"/>
      <c r="Q4" s="340"/>
    </row>
    <row r="5" spans="1:17" ht="35.1" customHeight="1" thickBot="1" x14ac:dyDescent="0.25">
      <c r="A5" s="404" t="s">
        <v>159</v>
      </c>
      <c r="B5" s="404"/>
      <c r="C5" s="405"/>
      <c r="D5" s="405"/>
      <c r="E5" s="405"/>
      <c r="F5" s="405"/>
      <c r="G5" s="405"/>
      <c r="H5" s="405"/>
      <c r="I5" s="405"/>
      <c r="J5" s="405"/>
      <c r="K5" s="406"/>
      <c r="L5" s="383"/>
      <c r="M5" s="267" t="s">
        <v>95</v>
      </c>
      <c r="N5" s="268"/>
      <c r="O5" s="347"/>
      <c r="P5" s="339"/>
      <c r="Q5" s="340"/>
    </row>
    <row r="6" spans="1:17" ht="35.1" customHeight="1" x14ac:dyDescent="0.2">
      <c r="A6" s="407" t="s">
        <v>137</v>
      </c>
      <c r="B6" s="408"/>
      <c r="C6" s="408"/>
      <c r="D6" s="408"/>
      <c r="E6" s="408"/>
      <c r="F6" s="408"/>
      <c r="G6" s="408"/>
      <c r="H6" s="408"/>
      <c r="I6" s="408"/>
      <c r="J6" s="408"/>
      <c r="K6" s="409"/>
      <c r="L6" s="383"/>
      <c r="M6" s="140" t="s">
        <v>87</v>
      </c>
      <c r="N6" s="141"/>
      <c r="O6" s="338"/>
      <c r="P6" s="339"/>
      <c r="Q6" s="340"/>
    </row>
    <row r="7" spans="1:17" ht="34.5" customHeight="1" thickBot="1" x14ac:dyDescent="0.25">
      <c r="A7" s="410" t="s">
        <v>155</v>
      </c>
      <c r="B7" s="411"/>
      <c r="C7" s="411"/>
      <c r="D7" s="411"/>
      <c r="E7" s="411"/>
      <c r="F7" s="411"/>
      <c r="G7" s="411"/>
      <c r="H7" s="411"/>
      <c r="I7" s="411"/>
      <c r="J7" s="411"/>
      <c r="K7" s="412"/>
      <c r="L7" s="383"/>
      <c r="M7" s="140" t="s">
        <v>99</v>
      </c>
      <c r="N7" s="141"/>
      <c r="O7" s="338"/>
      <c r="P7" s="339"/>
      <c r="Q7" s="340"/>
    </row>
    <row r="8" spans="1:17" ht="35.1" customHeight="1" thickBot="1" x14ac:dyDescent="0.45">
      <c r="A8" s="413" t="s">
        <v>45</v>
      </c>
      <c r="B8" s="414"/>
      <c r="C8" s="415"/>
      <c r="D8" s="415"/>
      <c r="E8" s="415"/>
      <c r="F8" s="415"/>
      <c r="G8" s="415"/>
      <c r="H8" s="415"/>
      <c r="I8" s="415"/>
      <c r="J8" s="415"/>
      <c r="K8" s="416"/>
      <c r="L8" s="383"/>
      <c r="M8" s="267" t="s">
        <v>103</v>
      </c>
      <c r="N8" s="268"/>
      <c r="O8" s="347"/>
      <c r="P8" s="339"/>
      <c r="Q8" s="340"/>
    </row>
    <row r="9" spans="1:17" ht="94.5" customHeight="1" thickBot="1" x14ac:dyDescent="0.25">
      <c r="A9" s="32" t="s">
        <v>45</v>
      </c>
      <c r="B9" s="116" t="s">
        <v>136</v>
      </c>
      <c r="C9" s="117" t="s">
        <v>49</v>
      </c>
      <c r="D9" s="117" t="s">
        <v>83</v>
      </c>
      <c r="E9" s="117" t="s">
        <v>154</v>
      </c>
      <c r="F9" s="117" t="s">
        <v>68</v>
      </c>
      <c r="G9" s="117" t="s">
        <v>84</v>
      </c>
      <c r="H9" s="117" t="s">
        <v>133</v>
      </c>
      <c r="I9" s="119" t="s">
        <v>152</v>
      </c>
      <c r="J9" s="117" t="s">
        <v>50</v>
      </c>
      <c r="K9" s="118" t="s">
        <v>114</v>
      </c>
      <c r="L9" s="383"/>
      <c r="M9" s="267" t="s">
        <v>89</v>
      </c>
      <c r="N9" s="268"/>
      <c r="O9" s="112" t="s">
        <v>90</v>
      </c>
      <c r="P9" s="339"/>
      <c r="Q9" s="340"/>
    </row>
    <row r="10" spans="1:17" ht="35.1" customHeight="1" thickBot="1" x14ac:dyDescent="0.25">
      <c r="A10" s="435" t="s">
        <v>54</v>
      </c>
      <c r="B10" s="391" t="s">
        <v>85</v>
      </c>
      <c r="C10" s="426" t="s">
        <v>134</v>
      </c>
      <c r="D10" s="351" t="s">
        <v>150</v>
      </c>
      <c r="E10" s="426" t="s">
        <v>150</v>
      </c>
      <c r="F10" s="351" t="s">
        <v>131</v>
      </c>
      <c r="G10" s="439" t="s">
        <v>131</v>
      </c>
      <c r="H10" s="426">
        <v>33.4</v>
      </c>
      <c r="I10" s="427" t="s">
        <v>131</v>
      </c>
      <c r="J10" s="369" t="s">
        <v>138</v>
      </c>
      <c r="K10" s="422" t="s">
        <v>85</v>
      </c>
      <c r="L10" s="383"/>
      <c r="M10" s="302"/>
      <c r="N10" s="303"/>
      <c r="O10" s="108" t="s">
        <v>91</v>
      </c>
      <c r="P10" s="109"/>
      <c r="Q10" s="73"/>
    </row>
    <row r="11" spans="1:17" ht="35.1" customHeight="1" thickBot="1" x14ac:dyDescent="0.3">
      <c r="A11" s="388"/>
      <c r="B11" s="425"/>
      <c r="C11" s="351"/>
      <c r="D11" s="389"/>
      <c r="E11" s="351"/>
      <c r="F11" s="389"/>
      <c r="G11" s="389"/>
      <c r="H11" s="351"/>
      <c r="I11" s="428"/>
      <c r="J11" s="421"/>
      <c r="K11" s="423"/>
      <c r="L11" s="383"/>
      <c r="M11" s="348"/>
      <c r="N11" s="348"/>
      <c r="O11" s="348"/>
      <c r="P11" s="348"/>
      <c r="Q11" s="348"/>
    </row>
    <row r="12" spans="1:17" ht="35.1" customHeight="1" thickBot="1" x14ac:dyDescent="0.25">
      <c r="A12" s="388" t="s">
        <v>54</v>
      </c>
      <c r="B12" s="398" t="s">
        <v>71</v>
      </c>
      <c r="C12" s="351" t="s">
        <v>131</v>
      </c>
      <c r="D12" s="351" t="s">
        <v>131</v>
      </c>
      <c r="E12" s="424">
        <v>31.7</v>
      </c>
      <c r="F12" s="389" t="s">
        <v>150</v>
      </c>
      <c r="G12" s="420" t="s">
        <v>143</v>
      </c>
      <c r="H12" s="420" t="s">
        <v>143</v>
      </c>
      <c r="I12" s="351" t="s">
        <v>131</v>
      </c>
      <c r="J12" s="417" t="s">
        <v>153</v>
      </c>
      <c r="K12" s="419" t="s">
        <v>71</v>
      </c>
      <c r="L12" s="383"/>
      <c r="M12" s="373" t="s">
        <v>92</v>
      </c>
      <c r="N12" s="374"/>
      <c r="O12" s="374"/>
      <c r="P12" s="374"/>
      <c r="Q12" s="375"/>
    </row>
    <row r="13" spans="1:17" ht="35.1" customHeight="1" x14ac:dyDescent="0.2">
      <c r="A13" s="388"/>
      <c r="B13" s="425"/>
      <c r="C13" s="389"/>
      <c r="D13" s="389"/>
      <c r="E13" s="351"/>
      <c r="F13" s="389"/>
      <c r="G13" s="351"/>
      <c r="H13" s="351"/>
      <c r="I13" s="389"/>
      <c r="J13" s="418"/>
      <c r="K13" s="419"/>
      <c r="L13" s="383"/>
      <c r="M13" s="138" t="s">
        <v>88</v>
      </c>
      <c r="N13" s="139"/>
      <c r="O13" s="344"/>
      <c r="P13" s="345"/>
      <c r="Q13" s="346"/>
    </row>
    <row r="14" spans="1:17" ht="35.1" customHeight="1" x14ac:dyDescent="0.2">
      <c r="A14" s="388" t="s">
        <v>54</v>
      </c>
      <c r="B14" s="398" t="s">
        <v>142</v>
      </c>
      <c r="C14" s="351" t="s">
        <v>143</v>
      </c>
      <c r="D14" s="351" t="s">
        <v>143</v>
      </c>
      <c r="E14" s="350" t="s">
        <v>143</v>
      </c>
      <c r="F14" s="351" t="s">
        <v>131</v>
      </c>
      <c r="G14" s="350" t="s">
        <v>131</v>
      </c>
      <c r="H14" s="402">
        <v>25</v>
      </c>
      <c r="I14" s="350" t="s">
        <v>131</v>
      </c>
      <c r="J14" s="369" t="s">
        <v>150</v>
      </c>
      <c r="K14" s="371" t="s">
        <v>142</v>
      </c>
      <c r="L14" s="383"/>
      <c r="M14" s="140" t="s">
        <v>100</v>
      </c>
      <c r="N14" s="141"/>
      <c r="O14" s="338"/>
      <c r="P14" s="339"/>
      <c r="Q14" s="340"/>
    </row>
    <row r="15" spans="1:17" ht="35.1" customHeight="1" thickBot="1" x14ac:dyDescent="0.25">
      <c r="A15" s="388"/>
      <c r="B15" s="392"/>
      <c r="C15" s="389"/>
      <c r="D15" s="390"/>
      <c r="E15" s="401"/>
      <c r="F15" s="390"/>
      <c r="G15" s="351"/>
      <c r="H15" s="403"/>
      <c r="I15" s="351"/>
      <c r="J15" s="370"/>
      <c r="K15" s="372"/>
      <c r="L15" s="383"/>
      <c r="M15" s="140" t="s">
        <v>94</v>
      </c>
      <c r="N15" s="141"/>
      <c r="O15" s="338"/>
      <c r="P15" s="339"/>
      <c r="Q15" s="340"/>
    </row>
    <row r="16" spans="1:17" ht="35.1" customHeight="1" thickBot="1" x14ac:dyDescent="0.3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83"/>
      <c r="M16" s="140" t="s">
        <v>95</v>
      </c>
      <c r="N16" s="141"/>
      <c r="O16" s="338"/>
      <c r="P16" s="339"/>
      <c r="Q16" s="340"/>
    </row>
    <row r="17" spans="1:17" ht="35.1" customHeight="1" x14ac:dyDescent="0.2">
      <c r="A17" s="393" t="s">
        <v>113</v>
      </c>
      <c r="B17" s="393"/>
      <c r="C17" s="399" t="s">
        <v>49</v>
      </c>
      <c r="D17" s="391" t="s">
        <v>82</v>
      </c>
      <c r="E17" s="391" t="s">
        <v>133</v>
      </c>
      <c r="F17" s="391" t="s">
        <v>68</v>
      </c>
      <c r="G17" s="391" t="s">
        <v>84</v>
      </c>
      <c r="H17" s="391" t="s">
        <v>133</v>
      </c>
      <c r="I17" s="396" t="s">
        <v>135</v>
      </c>
      <c r="J17" s="364" t="s">
        <v>66</v>
      </c>
      <c r="K17" s="393" t="s">
        <v>114</v>
      </c>
      <c r="L17" s="383"/>
      <c r="M17" s="140" t="s">
        <v>97</v>
      </c>
      <c r="N17" s="141"/>
      <c r="O17" s="338"/>
      <c r="P17" s="339"/>
      <c r="Q17" s="340"/>
    </row>
    <row r="18" spans="1:17" ht="39" customHeight="1" thickBot="1" x14ac:dyDescent="0.25">
      <c r="A18" s="387"/>
      <c r="B18" s="387"/>
      <c r="C18" s="400"/>
      <c r="D18" s="392"/>
      <c r="E18" s="392"/>
      <c r="F18" s="392"/>
      <c r="G18" s="392"/>
      <c r="H18" s="392"/>
      <c r="I18" s="397"/>
      <c r="J18" s="365"/>
      <c r="K18" s="387"/>
      <c r="L18" s="383"/>
      <c r="M18" s="140" t="s">
        <v>98</v>
      </c>
      <c r="N18" s="141"/>
      <c r="O18" s="338"/>
      <c r="P18" s="339"/>
      <c r="Q18" s="340"/>
    </row>
    <row r="19" spans="1:17" ht="35.1" customHeight="1" x14ac:dyDescent="0.2">
      <c r="A19" s="330" t="s">
        <v>78</v>
      </c>
      <c r="B19" s="103" t="s">
        <v>85</v>
      </c>
      <c r="C19" s="114" t="s">
        <v>150</v>
      </c>
      <c r="D19" s="114" t="s">
        <v>150</v>
      </c>
      <c r="E19" s="114" t="s">
        <v>150</v>
      </c>
      <c r="F19" s="114" t="s">
        <v>150</v>
      </c>
      <c r="G19" s="114" t="s">
        <v>150</v>
      </c>
      <c r="H19" s="114" t="s">
        <v>150</v>
      </c>
      <c r="I19" s="114" t="s">
        <v>150</v>
      </c>
      <c r="J19" s="114" t="s">
        <v>150</v>
      </c>
      <c r="K19" s="366"/>
      <c r="L19" s="383"/>
      <c r="M19" s="361" t="s">
        <v>86</v>
      </c>
      <c r="N19" s="362"/>
      <c r="O19" s="363"/>
      <c r="P19" s="339"/>
      <c r="Q19" s="340"/>
    </row>
    <row r="20" spans="1:17" ht="34.9" customHeight="1" x14ac:dyDescent="0.2">
      <c r="A20" s="332"/>
      <c r="B20" s="101" t="s">
        <v>71</v>
      </c>
      <c r="C20" s="113" t="s">
        <v>150</v>
      </c>
      <c r="D20" s="113" t="s">
        <v>150</v>
      </c>
      <c r="E20" s="113" t="s">
        <v>150</v>
      </c>
      <c r="F20" s="113" t="s">
        <v>150</v>
      </c>
      <c r="G20" s="113" t="s">
        <v>150</v>
      </c>
      <c r="H20" s="113" t="s">
        <v>150</v>
      </c>
      <c r="I20" s="113" t="s">
        <v>150</v>
      </c>
      <c r="J20" s="113" t="s">
        <v>150</v>
      </c>
      <c r="K20" s="367"/>
      <c r="L20" s="383"/>
      <c r="M20" s="140" t="s">
        <v>99</v>
      </c>
      <c r="N20" s="141"/>
      <c r="O20" s="338"/>
      <c r="P20" s="339"/>
      <c r="Q20" s="340"/>
    </row>
    <row r="21" spans="1:17" ht="34.9" customHeight="1" thickBot="1" x14ac:dyDescent="0.25">
      <c r="A21" s="333"/>
      <c r="B21" s="107" t="s">
        <v>142</v>
      </c>
      <c r="C21" s="113" t="s">
        <v>150</v>
      </c>
      <c r="D21" s="113" t="s">
        <v>150</v>
      </c>
      <c r="E21" s="113" t="s">
        <v>150</v>
      </c>
      <c r="F21" s="113" t="s">
        <v>150</v>
      </c>
      <c r="G21" s="113" t="s">
        <v>150</v>
      </c>
      <c r="H21" s="113" t="s">
        <v>150</v>
      </c>
      <c r="I21" s="113" t="s">
        <v>150</v>
      </c>
      <c r="J21" s="113" t="s">
        <v>150</v>
      </c>
      <c r="K21" s="368"/>
      <c r="L21" s="383"/>
      <c r="M21" s="251" t="s">
        <v>89</v>
      </c>
      <c r="N21" s="253"/>
      <c r="O21" s="111" t="s">
        <v>90</v>
      </c>
      <c r="P21" s="339"/>
      <c r="Q21" s="340"/>
    </row>
    <row r="22" spans="1:17" ht="35.1" customHeight="1" thickBot="1" x14ac:dyDescent="0.3">
      <c r="A22" s="330" t="s">
        <v>79</v>
      </c>
      <c r="B22" s="103" t="s">
        <v>85</v>
      </c>
      <c r="C22" s="114" t="s">
        <v>150</v>
      </c>
      <c r="D22" s="114" t="s">
        <v>150</v>
      </c>
      <c r="E22" s="114" t="s">
        <v>150</v>
      </c>
      <c r="F22" s="114" t="s">
        <v>150</v>
      </c>
      <c r="G22" s="114" t="s">
        <v>150</v>
      </c>
      <c r="H22" s="114" t="s">
        <v>150</v>
      </c>
      <c r="I22" s="114" t="s">
        <v>150</v>
      </c>
      <c r="J22" s="114" t="s">
        <v>150</v>
      </c>
      <c r="K22" s="366"/>
      <c r="L22" s="383"/>
      <c r="M22" s="348"/>
      <c r="N22" s="348"/>
      <c r="O22" s="348"/>
      <c r="P22" s="348"/>
      <c r="Q22" s="348"/>
    </row>
    <row r="23" spans="1:17" ht="35.1" customHeight="1" thickBot="1" x14ac:dyDescent="0.25">
      <c r="A23" s="332"/>
      <c r="B23" s="101" t="s">
        <v>71</v>
      </c>
      <c r="C23" s="113" t="s">
        <v>150</v>
      </c>
      <c r="D23" s="113" t="s">
        <v>150</v>
      </c>
      <c r="E23" s="113" t="s">
        <v>150</v>
      </c>
      <c r="F23" s="113" t="s">
        <v>150</v>
      </c>
      <c r="G23" s="113" t="s">
        <v>150</v>
      </c>
      <c r="H23" s="113" t="s">
        <v>150</v>
      </c>
      <c r="I23" s="113" t="s">
        <v>150</v>
      </c>
      <c r="J23" s="113" t="s">
        <v>150</v>
      </c>
      <c r="K23" s="367"/>
      <c r="L23" s="383"/>
      <c r="M23" s="341" t="s">
        <v>141</v>
      </c>
      <c r="N23" s="342"/>
      <c r="O23" s="342"/>
      <c r="P23" s="342"/>
      <c r="Q23" s="343"/>
    </row>
    <row r="24" spans="1:17" ht="35.1" customHeight="1" thickBot="1" x14ac:dyDescent="0.25">
      <c r="A24" s="333"/>
      <c r="B24" s="107" t="s">
        <v>142</v>
      </c>
      <c r="C24" s="113" t="s">
        <v>150</v>
      </c>
      <c r="D24" s="113" t="s">
        <v>150</v>
      </c>
      <c r="E24" s="113" t="s">
        <v>150</v>
      </c>
      <c r="F24" s="113" t="s">
        <v>150</v>
      </c>
      <c r="G24" s="113" t="s">
        <v>150</v>
      </c>
      <c r="H24" s="113" t="s">
        <v>150</v>
      </c>
      <c r="I24" s="113" t="s">
        <v>150</v>
      </c>
      <c r="J24" s="113" t="s">
        <v>150</v>
      </c>
      <c r="K24" s="368"/>
      <c r="L24" s="383"/>
      <c r="M24" s="138" t="s">
        <v>96</v>
      </c>
      <c r="N24" s="139"/>
      <c r="O24" s="344"/>
      <c r="P24" s="345"/>
      <c r="Q24" s="346"/>
    </row>
    <row r="25" spans="1:17" ht="35.1" customHeight="1" x14ac:dyDescent="0.2">
      <c r="A25" s="330" t="s">
        <v>80</v>
      </c>
      <c r="B25" s="103" t="s">
        <v>85</v>
      </c>
      <c r="C25" s="114" t="s">
        <v>150</v>
      </c>
      <c r="D25" s="114" t="s">
        <v>150</v>
      </c>
      <c r="E25" s="114" t="s">
        <v>150</v>
      </c>
      <c r="F25" s="114" t="s">
        <v>150</v>
      </c>
      <c r="G25" s="114" t="s">
        <v>150</v>
      </c>
      <c r="H25" s="114" t="s">
        <v>150</v>
      </c>
      <c r="I25" s="114" t="s">
        <v>150</v>
      </c>
      <c r="J25" s="114" t="s">
        <v>150</v>
      </c>
      <c r="K25" s="366"/>
      <c r="L25" s="383"/>
      <c r="M25" s="140" t="s">
        <v>101</v>
      </c>
      <c r="N25" s="141"/>
      <c r="O25" s="338"/>
      <c r="P25" s="339"/>
      <c r="Q25" s="340"/>
    </row>
    <row r="26" spans="1:17" ht="35.1" customHeight="1" x14ac:dyDescent="0.2">
      <c r="A26" s="332"/>
      <c r="B26" s="101" t="s">
        <v>71</v>
      </c>
      <c r="C26" s="113" t="s">
        <v>150</v>
      </c>
      <c r="D26" s="113" t="s">
        <v>150</v>
      </c>
      <c r="E26" s="113" t="s">
        <v>150</v>
      </c>
      <c r="F26" s="113" t="s">
        <v>150</v>
      </c>
      <c r="G26" s="113" t="s">
        <v>150</v>
      </c>
      <c r="H26" s="113" t="s">
        <v>150</v>
      </c>
      <c r="I26" s="113" t="s">
        <v>150</v>
      </c>
      <c r="J26" s="113" t="s">
        <v>150</v>
      </c>
      <c r="K26" s="367"/>
      <c r="L26" s="383"/>
      <c r="M26" s="140" t="s">
        <v>94</v>
      </c>
      <c r="N26" s="141"/>
      <c r="O26" s="338"/>
      <c r="P26" s="339"/>
      <c r="Q26" s="340"/>
    </row>
    <row r="27" spans="1:17" ht="35.1" customHeight="1" thickBot="1" x14ac:dyDescent="0.25">
      <c r="A27" s="333"/>
      <c r="B27" s="107" t="s">
        <v>142</v>
      </c>
      <c r="C27" s="113" t="s">
        <v>150</v>
      </c>
      <c r="D27" s="113" t="s">
        <v>150</v>
      </c>
      <c r="E27" s="113" t="s">
        <v>150</v>
      </c>
      <c r="F27" s="113" t="s">
        <v>150</v>
      </c>
      <c r="G27" s="113" t="s">
        <v>150</v>
      </c>
      <c r="H27" s="113" t="s">
        <v>150</v>
      </c>
      <c r="I27" s="113" t="s">
        <v>150</v>
      </c>
      <c r="J27" s="113" t="s">
        <v>150</v>
      </c>
      <c r="K27" s="368"/>
      <c r="L27" s="383"/>
      <c r="M27" s="140" t="s">
        <v>95</v>
      </c>
      <c r="N27" s="141"/>
      <c r="O27" s="338"/>
      <c r="P27" s="339"/>
      <c r="Q27" s="340"/>
    </row>
    <row r="28" spans="1:17" ht="35.1" customHeight="1" x14ac:dyDescent="0.2">
      <c r="A28" s="330" t="s">
        <v>81</v>
      </c>
      <c r="B28" s="103" t="s">
        <v>85</v>
      </c>
      <c r="C28" s="114" t="s">
        <v>150</v>
      </c>
      <c r="D28" s="114" t="s">
        <v>150</v>
      </c>
      <c r="E28" s="114" t="s">
        <v>150</v>
      </c>
      <c r="F28" s="114" t="s">
        <v>150</v>
      </c>
      <c r="G28" s="114" t="s">
        <v>150</v>
      </c>
      <c r="H28" s="114" t="s">
        <v>150</v>
      </c>
      <c r="I28" s="114" t="s">
        <v>150</v>
      </c>
      <c r="J28" s="114" t="s">
        <v>150</v>
      </c>
      <c r="K28" s="366"/>
      <c r="L28" s="383"/>
      <c r="M28" s="140" t="s">
        <v>87</v>
      </c>
      <c r="N28" s="141"/>
      <c r="O28" s="338"/>
      <c r="P28" s="339"/>
      <c r="Q28" s="340"/>
    </row>
    <row r="29" spans="1:17" ht="35.1" customHeight="1" x14ac:dyDescent="0.2">
      <c r="A29" s="332"/>
      <c r="B29" s="101" t="s">
        <v>71</v>
      </c>
      <c r="C29" s="113" t="s">
        <v>150</v>
      </c>
      <c r="D29" s="113" t="s">
        <v>150</v>
      </c>
      <c r="E29" s="113" t="s">
        <v>150</v>
      </c>
      <c r="F29" s="113" t="s">
        <v>150</v>
      </c>
      <c r="G29" s="113" t="s">
        <v>150</v>
      </c>
      <c r="H29" s="113" t="s">
        <v>150</v>
      </c>
      <c r="I29" s="113" t="s">
        <v>150</v>
      </c>
      <c r="J29" s="113" t="s">
        <v>150</v>
      </c>
      <c r="K29" s="367"/>
      <c r="L29" s="383"/>
      <c r="M29" s="140" t="s">
        <v>99</v>
      </c>
      <c r="N29" s="141"/>
      <c r="O29" s="338"/>
      <c r="P29" s="339"/>
      <c r="Q29" s="340"/>
    </row>
    <row r="30" spans="1:17" ht="35.1" customHeight="1" thickBot="1" x14ac:dyDescent="0.25">
      <c r="A30" s="333"/>
      <c r="B30" s="107" t="s">
        <v>142</v>
      </c>
      <c r="C30" s="113" t="s">
        <v>150</v>
      </c>
      <c r="D30" s="113" t="s">
        <v>150</v>
      </c>
      <c r="E30" s="113" t="s">
        <v>150</v>
      </c>
      <c r="F30" s="113" t="s">
        <v>150</v>
      </c>
      <c r="G30" s="113" t="s">
        <v>150</v>
      </c>
      <c r="H30" s="113" t="s">
        <v>150</v>
      </c>
      <c r="I30" s="113" t="s">
        <v>150</v>
      </c>
      <c r="J30" s="113" t="s">
        <v>150</v>
      </c>
      <c r="K30" s="368"/>
      <c r="L30" s="383"/>
      <c r="M30" s="140" t="s">
        <v>103</v>
      </c>
      <c r="N30" s="141"/>
      <c r="O30" s="338"/>
      <c r="P30" s="339"/>
      <c r="Q30" s="340"/>
    </row>
    <row r="31" spans="1:17" ht="34.9" customHeight="1" x14ac:dyDescent="0.2">
      <c r="A31" s="386"/>
      <c r="B31" s="100"/>
      <c r="C31" s="98"/>
      <c r="D31" s="95"/>
      <c r="E31" s="95"/>
      <c r="F31" s="95"/>
      <c r="G31" s="95"/>
      <c r="H31" s="95"/>
      <c r="I31" s="95"/>
      <c r="J31" s="96"/>
      <c r="K31" s="384"/>
      <c r="L31" s="383"/>
      <c r="M31" s="140" t="s">
        <v>89</v>
      </c>
      <c r="N31" s="240"/>
      <c r="O31" s="112" t="s">
        <v>90</v>
      </c>
      <c r="P31" s="339"/>
      <c r="Q31" s="340"/>
    </row>
    <row r="32" spans="1:17" ht="34.9" customHeight="1" thickBot="1" x14ac:dyDescent="0.25">
      <c r="A32" s="386"/>
      <c r="B32" s="101"/>
      <c r="C32" s="99"/>
      <c r="D32" s="93"/>
      <c r="E32" s="93"/>
      <c r="F32" s="93"/>
      <c r="G32" s="93"/>
      <c r="H32" s="93"/>
      <c r="I32" s="93"/>
      <c r="J32" s="97"/>
      <c r="K32" s="384"/>
      <c r="L32" s="383"/>
      <c r="M32" s="251"/>
      <c r="N32" s="253"/>
      <c r="O32" s="108" t="s">
        <v>91</v>
      </c>
      <c r="P32" s="394"/>
      <c r="Q32" s="395"/>
    </row>
    <row r="33" spans="1:17" ht="34.9" customHeight="1" thickBot="1" x14ac:dyDescent="0.3">
      <c r="A33" s="387"/>
      <c r="B33" s="102"/>
      <c r="C33" s="104"/>
      <c r="D33" s="105"/>
      <c r="E33" s="105"/>
      <c r="F33" s="105"/>
      <c r="G33" s="105"/>
      <c r="H33" s="105"/>
      <c r="I33" s="105"/>
      <c r="J33" s="106"/>
      <c r="K33" s="385"/>
      <c r="L33" s="383"/>
      <c r="M33" s="348"/>
      <c r="N33" s="348"/>
      <c r="O33" s="348"/>
      <c r="P33" s="348"/>
      <c r="Q33" s="348"/>
    </row>
    <row r="34" spans="1:17" ht="35.1" customHeight="1" thickBot="1" x14ac:dyDescent="0.25">
      <c r="A34" s="376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83"/>
      <c r="M34" s="373" t="s">
        <v>93</v>
      </c>
      <c r="N34" s="374"/>
      <c r="O34" s="374"/>
      <c r="P34" s="374"/>
      <c r="Q34" s="375"/>
    </row>
    <row r="35" spans="1:17" ht="35.1" customHeight="1" thickBot="1" x14ac:dyDescent="0.25">
      <c r="A35" s="377" t="s">
        <v>109</v>
      </c>
      <c r="B35" s="378"/>
      <c r="C35" s="379"/>
      <c r="D35" s="379"/>
      <c r="E35" s="379"/>
      <c r="F35" s="379"/>
      <c r="G35" s="379"/>
      <c r="H35" s="379"/>
      <c r="I35" s="379"/>
      <c r="J35" s="379"/>
      <c r="K35" s="380"/>
      <c r="L35" s="383"/>
      <c r="M35" s="138" t="s">
        <v>96</v>
      </c>
      <c r="N35" s="139"/>
      <c r="O35" s="344"/>
      <c r="P35" s="381"/>
      <c r="Q35" s="382"/>
    </row>
    <row r="36" spans="1:17" ht="35.1" customHeight="1" x14ac:dyDescent="0.2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  <c r="L36" s="383"/>
      <c r="M36" s="140" t="s">
        <v>101</v>
      </c>
      <c r="N36" s="141"/>
      <c r="O36" s="338"/>
      <c r="P36" s="352"/>
      <c r="Q36" s="353"/>
    </row>
    <row r="37" spans="1:17" ht="35.1" customHeight="1" x14ac:dyDescent="0.2">
      <c r="A37" s="357"/>
      <c r="B37" s="358"/>
      <c r="C37" s="358"/>
      <c r="D37" s="358"/>
      <c r="E37" s="358"/>
      <c r="F37" s="358"/>
      <c r="G37" s="358"/>
      <c r="H37" s="358"/>
      <c r="I37" s="358"/>
      <c r="J37" s="358"/>
      <c r="K37" s="359"/>
      <c r="L37" s="383"/>
      <c r="M37" s="140" t="s">
        <v>94</v>
      </c>
      <c r="N37" s="141"/>
      <c r="O37" s="338"/>
      <c r="P37" s="352"/>
      <c r="Q37" s="353"/>
    </row>
    <row r="38" spans="1:17" ht="35.1" customHeight="1" x14ac:dyDescent="0.2">
      <c r="A38" s="357"/>
      <c r="B38" s="358"/>
      <c r="C38" s="358"/>
      <c r="D38" s="358"/>
      <c r="E38" s="358"/>
      <c r="F38" s="358"/>
      <c r="G38" s="358"/>
      <c r="H38" s="358"/>
      <c r="I38" s="358"/>
      <c r="J38" s="358"/>
      <c r="K38" s="359"/>
      <c r="L38" s="383"/>
      <c r="M38" s="140" t="s">
        <v>95</v>
      </c>
      <c r="N38" s="141"/>
      <c r="O38" s="338"/>
      <c r="P38" s="352"/>
      <c r="Q38" s="353"/>
    </row>
    <row r="39" spans="1:17" ht="35.1" customHeight="1" x14ac:dyDescent="0.2">
      <c r="A39" s="357"/>
      <c r="B39" s="358"/>
      <c r="C39" s="358"/>
      <c r="D39" s="358"/>
      <c r="E39" s="358"/>
      <c r="F39" s="358"/>
      <c r="G39" s="358"/>
      <c r="H39" s="358"/>
      <c r="I39" s="358"/>
      <c r="J39" s="358"/>
      <c r="K39" s="359"/>
      <c r="L39" s="383"/>
      <c r="M39" s="140" t="s">
        <v>97</v>
      </c>
      <c r="N39" s="141"/>
      <c r="O39" s="338"/>
      <c r="P39" s="352"/>
      <c r="Q39" s="353"/>
    </row>
    <row r="40" spans="1:17" ht="35.1" customHeight="1" x14ac:dyDescent="0.2">
      <c r="A40" s="357"/>
      <c r="B40" s="358"/>
      <c r="C40" s="358"/>
      <c r="D40" s="358"/>
      <c r="E40" s="358"/>
      <c r="F40" s="358"/>
      <c r="G40" s="358"/>
      <c r="H40" s="358"/>
      <c r="I40" s="358"/>
      <c r="J40" s="358"/>
      <c r="K40" s="359"/>
      <c r="L40" s="383"/>
      <c r="M40" s="140" t="s">
        <v>98</v>
      </c>
      <c r="N40" s="141"/>
      <c r="O40" s="338"/>
      <c r="P40" s="352"/>
      <c r="Q40" s="353"/>
    </row>
    <row r="41" spans="1:17" ht="35.1" customHeight="1" x14ac:dyDescent="0.2">
      <c r="A41" s="357"/>
      <c r="B41" s="358"/>
      <c r="C41" s="358"/>
      <c r="D41" s="358"/>
      <c r="E41" s="358"/>
      <c r="F41" s="358"/>
      <c r="G41" s="358"/>
      <c r="H41" s="358"/>
      <c r="I41" s="358"/>
      <c r="J41" s="358"/>
      <c r="K41" s="359"/>
      <c r="L41" s="383"/>
      <c r="M41" s="361" t="s">
        <v>86</v>
      </c>
      <c r="N41" s="362"/>
      <c r="O41" s="363"/>
      <c r="P41" s="352"/>
      <c r="Q41" s="353"/>
    </row>
    <row r="42" spans="1:17" ht="35.1" customHeight="1" x14ac:dyDescent="0.2">
      <c r="A42" s="357"/>
      <c r="B42" s="358"/>
      <c r="C42" s="358"/>
      <c r="D42" s="358"/>
      <c r="E42" s="358"/>
      <c r="F42" s="358"/>
      <c r="G42" s="358"/>
      <c r="H42" s="358"/>
      <c r="I42" s="358"/>
      <c r="J42" s="358"/>
      <c r="K42" s="359"/>
      <c r="L42" s="383"/>
      <c r="M42" s="140" t="s">
        <v>99</v>
      </c>
      <c r="N42" s="141"/>
      <c r="O42" s="338"/>
      <c r="P42" s="352"/>
      <c r="Q42" s="353"/>
    </row>
    <row r="43" spans="1:17" ht="36.75" customHeight="1" thickBot="1" x14ac:dyDescent="0.25">
      <c r="A43" s="357"/>
      <c r="B43" s="358"/>
      <c r="C43" s="358"/>
      <c r="D43" s="358"/>
      <c r="E43" s="358"/>
      <c r="F43" s="358"/>
      <c r="G43" s="358"/>
      <c r="H43" s="358"/>
      <c r="I43" s="358"/>
      <c r="J43" s="358"/>
      <c r="K43" s="359"/>
      <c r="L43" s="383"/>
      <c r="M43" s="251" t="s">
        <v>89</v>
      </c>
      <c r="N43" s="253"/>
      <c r="O43" s="111" t="s">
        <v>90</v>
      </c>
      <c r="P43" s="352"/>
      <c r="Q43" s="353"/>
    </row>
    <row r="44" spans="1:17" ht="35.1" customHeight="1" thickBot="1" x14ac:dyDescent="0.25">
      <c r="A44" s="357"/>
      <c r="B44" s="358"/>
      <c r="C44" s="358"/>
      <c r="D44" s="358"/>
      <c r="E44" s="358"/>
      <c r="F44" s="358"/>
      <c r="G44" s="358"/>
      <c r="H44" s="358"/>
      <c r="I44" s="358"/>
      <c r="J44" s="358"/>
      <c r="K44" s="359"/>
      <c r="L44" s="383"/>
      <c r="M44" s="360"/>
      <c r="N44" s="360"/>
      <c r="O44" s="360"/>
      <c r="P44" s="360"/>
      <c r="Q44" s="360"/>
    </row>
    <row r="45" spans="1:17" ht="35.25" customHeight="1" thickBot="1" x14ac:dyDescent="0.25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4"/>
      <c r="M45" s="341" t="s">
        <v>144</v>
      </c>
      <c r="N45" s="342"/>
      <c r="O45" s="342"/>
      <c r="P45" s="342"/>
      <c r="Q45" s="343"/>
    </row>
    <row r="46" spans="1:17" ht="35.25" customHeight="1" x14ac:dyDescent="0.2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4"/>
      <c r="M46" s="265" t="s">
        <v>88</v>
      </c>
      <c r="N46" s="266"/>
      <c r="O46" s="349"/>
      <c r="P46" s="345"/>
      <c r="Q46" s="346"/>
    </row>
    <row r="47" spans="1:17" ht="35.25" customHeight="1" x14ac:dyDescent="0.2">
      <c r="A47" s="335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4"/>
      <c r="M47" s="267" t="s">
        <v>100</v>
      </c>
      <c r="N47" s="268"/>
      <c r="O47" s="347"/>
      <c r="P47" s="339"/>
      <c r="Q47" s="340"/>
    </row>
    <row r="48" spans="1:17" ht="35.1" customHeight="1" x14ac:dyDescent="0.2">
      <c r="A48" s="335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4"/>
      <c r="M48" s="267" t="s">
        <v>94</v>
      </c>
      <c r="N48" s="268"/>
      <c r="O48" s="347"/>
      <c r="P48" s="339"/>
      <c r="Q48" s="340"/>
    </row>
    <row r="49" spans="1:17" ht="35.1" customHeight="1" x14ac:dyDescent="0.2">
      <c r="A49" s="335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4"/>
      <c r="M49" s="267" t="s">
        <v>95</v>
      </c>
      <c r="N49" s="268"/>
      <c r="O49" s="347"/>
      <c r="P49" s="339"/>
      <c r="Q49" s="340"/>
    </row>
    <row r="50" spans="1:17" ht="35.1" customHeight="1" x14ac:dyDescent="0.2">
      <c r="A50" s="33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4"/>
      <c r="M50" s="140" t="s">
        <v>87</v>
      </c>
      <c r="N50" s="141"/>
      <c r="O50" s="338"/>
      <c r="P50" s="339"/>
      <c r="Q50" s="340"/>
    </row>
    <row r="51" spans="1:17" ht="35.1" customHeight="1" x14ac:dyDescent="0.2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4"/>
      <c r="M51" s="140" t="s">
        <v>99</v>
      </c>
      <c r="N51" s="141"/>
      <c r="O51" s="338"/>
      <c r="P51" s="339"/>
      <c r="Q51" s="340"/>
    </row>
    <row r="52" spans="1:17" ht="35.1" customHeight="1" x14ac:dyDescent="0.2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4"/>
      <c r="M52" s="267" t="s">
        <v>103</v>
      </c>
      <c r="N52" s="268"/>
      <c r="O52" s="347"/>
      <c r="P52" s="339"/>
      <c r="Q52" s="340"/>
    </row>
    <row r="53" spans="1:17" ht="35.1" customHeight="1" x14ac:dyDescent="0.2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4"/>
      <c r="M53" s="267" t="s">
        <v>89</v>
      </c>
      <c r="N53" s="268"/>
      <c r="O53" s="110" t="s">
        <v>90</v>
      </c>
      <c r="P53" s="339"/>
      <c r="Q53" s="340"/>
    </row>
    <row r="54" spans="1:17" ht="35.1" customHeight="1" thickBot="1" x14ac:dyDescent="0.25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4"/>
      <c r="M54" s="302"/>
      <c r="N54" s="303"/>
      <c r="O54" s="108" t="s">
        <v>91</v>
      </c>
      <c r="P54" s="336"/>
      <c r="Q54" s="337"/>
    </row>
    <row r="55" spans="1:17" ht="35.1" customHeight="1" thickBot="1" x14ac:dyDescent="0.3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4"/>
      <c r="M55" s="348"/>
      <c r="N55" s="348"/>
      <c r="O55" s="348"/>
      <c r="P55" s="348"/>
      <c r="Q55" s="348"/>
    </row>
    <row r="56" spans="1:17" ht="35.1" customHeight="1" thickBot="1" x14ac:dyDescent="0.25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4"/>
      <c r="M56" s="341" t="s">
        <v>145</v>
      </c>
      <c r="N56" s="342"/>
      <c r="O56" s="342"/>
      <c r="P56" s="342"/>
      <c r="Q56" s="343"/>
    </row>
    <row r="57" spans="1:17" ht="35.1" customHeight="1" x14ac:dyDescent="0.2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4"/>
      <c r="M57" s="138" t="s">
        <v>88</v>
      </c>
      <c r="N57" s="139"/>
      <c r="O57" s="344"/>
      <c r="P57" s="345"/>
      <c r="Q57" s="346"/>
    </row>
    <row r="58" spans="1:17" ht="35.1" customHeight="1" x14ac:dyDescent="0.2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4"/>
      <c r="M58" s="140" t="s">
        <v>100</v>
      </c>
      <c r="N58" s="141"/>
      <c r="O58" s="338"/>
      <c r="P58" s="339"/>
      <c r="Q58" s="340"/>
    </row>
    <row r="59" spans="1:17" ht="35.1" customHeight="1" x14ac:dyDescent="0.2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4"/>
      <c r="M59" s="140" t="s">
        <v>94</v>
      </c>
      <c r="N59" s="141"/>
      <c r="O59" s="338"/>
      <c r="P59" s="339"/>
      <c r="Q59" s="340"/>
    </row>
    <row r="60" spans="1:17" ht="35.1" customHeight="1" x14ac:dyDescent="0.2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4"/>
      <c r="M60" s="140" t="s">
        <v>95</v>
      </c>
      <c r="N60" s="141"/>
      <c r="O60" s="338"/>
      <c r="P60" s="339"/>
      <c r="Q60" s="340"/>
    </row>
    <row r="61" spans="1:17" ht="35.1" customHeight="1" x14ac:dyDescent="0.2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4"/>
      <c r="M61" s="140" t="s">
        <v>97</v>
      </c>
      <c r="N61" s="141"/>
      <c r="O61" s="338"/>
      <c r="P61" s="339"/>
      <c r="Q61" s="340"/>
    </row>
    <row r="62" spans="1:17" ht="35.1" customHeight="1" x14ac:dyDescent="0.2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4"/>
      <c r="M62" s="140" t="s">
        <v>98</v>
      </c>
      <c r="N62" s="141"/>
      <c r="O62" s="338"/>
      <c r="P62" s="339"/>
      <c r="Q62" s="340"/>
    </row>
    <row r="63" spans="1:17" ht="35.1" customHeight="1" x14ac:dyDescent="0.2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4"/>
      <c r="M63" s="140" t="s">
        <v>86</v>
      </c>
      <c r="N63" s="141"/>
      <c r="O63" s="338"/>
      <c r="P63" s="339"/>
      <c r="Q63" s="340"/>
    </row>
    <row r="64" spans="1:17" ht="35.1" customHeight="1" x14ac:dyDescent="0.2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4"/>
      <c r="M64" s="140" t="s">
        <v>99</v>
      </c>
      <c r="N64" s="141"/>
      <c r="O64" s="338"/>
      <c r="P64" s="339"/>
      <c r="Q64" s="340"/>
    </row>
    <row r="65" spans="1:17" ht="35.1" customHeight="1" thickBot="1" x14ac:dyDescent="0.25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4"/>
      <c r="M65" s="251" t="s">
        <v>89</v>
      </c>
      <c r="N65" s="253"/>
      <c r="O65" s="108" t="s">
        <v>90</v>
      </c>
      <c r="P65" s="339"/>
      <c r="Q65" s="340"/>
    </row>
    <row r="66" spans="1:17" ht="35.1" customHeight="1" x14ac:dyDescent="0.2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4"/>
      <c r="M66" s="334"/>
      <c r="N66" s="334"/>
      <c r="O66" s="334"/>
      <c r="P66" s="334"/>
      <c r="Q66" s="334"/>
    </row>
  </sheetData>
  <sheetProtection algorithmName="SHA-512" hashValue="0ukFkaBFoqTqEZ4BqzMSFHujJ4cYHxMjj6IkTippq4dQqRND0jXsL4Ah6xiAO8Fp4jt5Agicp6D4exl5t+EOtA==" saltValue="9wkgbh7AoLzR8o+Miyrkww==" spinCount="100000" sheet="1" objects="1" scenarios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topLeftCell="A10" zoomScale="60" zoomScaleNormal="60" workbookViewId="0">
      <selection activeCell="C11" sqref="C11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32" t="str">
        <f>'Accreditation situation'!A1:G1</f>
        <v>Annual Inter-laboratory proficiency Test 2019</v>
      </c>
      <c r="B1" s="132"/>
      <c r="C1" s="132"/>
      <c r="D1" s="132"/>
      <c r="E1" s="132"/>
      <c r="F1" s="132"/>
    </row>
    <row r="2" spans="1:10" ht="35.25" customHeight="1" x14ac:dyDescent="0.2">
      <c r="A2" s="441" t="s">
        <v>23</v>
      </c>
      <c r="B2" s="442"/>
      <c r="C2" s="442"/>
      <c r="D2" s="451">
        <f>'Accreditation situation'!C2</f>
        <v>0</v>
      </c>
      <c r="E2" s="139"/>
      <c r="F2" s="344"/>
    </row>
    <row r="3" spans="1:10" ht="35.25" customHeight="1" thickBot="1" x14ac:dyDescent="0.25">
      <c r="A3" s="444" t="s">
        <v>15</v>
      </c>
      <c r="B3" s="445"/>
      <c r="C3" s="445"/>
      <c r="D3" s="452">
        <f>'Accreditation situation'!C3</f>
        <v>0</v>
      </c>
      <c r="E3" s="231"/>
      <c r="F3" s="232"/>
    </row>
    <row r="4" spans="1:10" ht="35.25" customHeight="1" thickBot="1" x14ac:dyDescent="0.3">
      <c r="A4" s="87"/>
      <c r="B4" s="87"/>
      <c r="C4" s="87"/>
      <c r="D4" s="87"/>
      <c r="E4" s="121"/>
      <c r="F4" s="121"/>
    </row>
    <row r="5" spans="1:10" ht="35.25" customHeight="1" thickBot="1" x14ac:dyDescent="0.25">
      <c r="A5" s="450" t="s">
        <v>110</v>
      </c>
      <c r="B5" s="271"/>
      <c r="C5" s="271"/>
      <c r="D5" s="271"/>
      <c r="E5" s="271"/>
      <c r="F5" s="272"/>
    </row>
    <row r="6" spans="1:10" ht="35.25" customHeight="1" thickBot="1" x14ac:dyDescent="0.25">
      <c r="A6" s="57" t="s">
        <v>104</v>
      </c>
      <c r="B6" s="80" t="s">
        <v>115</v>
      </c>
      <c r="C6" s="76" t="s">
        <v>105</v>
      </c>
      <c r="D6" s="76" t="s">
        <v>106</v>
      </c>
      <c r="E6" s="76" t="s">
        <v>107</v>
      </c>
      <c r="F6" s="81" t="s">
        <v>160</v>
      </c>
    </row>
    <row r="7" spans="1:10" ht="99.95" customHeight="1" x14ac:dyDescent="0.2">
      <c r="A7" s="82" t="s">
        <v>51</v>
      </c>
      <c r="B7" s="123">
        <f>'Pt. 1 Ampoule I-V'!$J$13</f>
        <v>0</v>
      </c>
      <c r="C7" s="72"/>
      <c r="D7" s="72"/>
      <c r="E7" s="72"/>
      <c r="F7" s="72"/>
      <c r="G7" s="22"/>
      <c r="H7" s="22"/>
      <c r="I7" s="22"/>
      <c r="J7" s="22"/>
    </row>
    <row r="8" spans="1:10" ht="99.95" customHeight="1" x14ac:dyDescent="0.2">
      <c r="A8" s="83" t="s">
        <v>53</v>
      </c>
      <c r="B8" s="124">
        <f>'Pt. 1 Ampoule I-V'!$J$19</f>
        <v>0</v>
      </c>
      <c r="C8" s="75"/>
      <c r="D8" s="75"/>
      <c r="E8" s="75"/>
      <c r="F8" s="75"/>
      <c r="G8" s="22"/>
      <c r="H8" s="22"/>
      <c r="I8" s="22"/>
      <c r="J8" s="22"/>
    </row>
    <row r="9" spans="1:10" ht="99.95" customHeight="1" x14ac:dyDescent="0.2">
      <c r="A9" s="83" t="s">
        <v>55</v>
      </c>
      <c r="B9" s="124">
        <f>'Pt. 1 Ampoule I-V'!$J$25</f>
        <v>0</v>
      </c>
      <c r="C9" s="75"/>
      <c r="D9" s="75"/>
      <c r="E9" s="75"/>
      <c r="F9" s="75"/>
      <c r="G9" s="22"/>
      <c r="H9" s="22"/>
      <c r="I9" s="22"/>
      <c r="J9" s="22"/>
    </row>
    <row r="10" spans="1:10" ht="99.95" customHeight="1" x14ac:dyDescent="0.2">
      <c r="A10" s="83" t="s">
        <v>56</v>
      </c>
      <c r="B10" s="124">
        <f>'Pt. 1 Ampoule I-V'!$J$31</f>
        <v>0</v>
      </c>
      <c r="C10" s="75"/>
      <c r="D10" s="75"/>
      <c r="E10" s="75"/>
      <c r="F10" s="75"/>
      <c r="G10" s="22"/>
      <c r="H10" s="22"/>
      <c r="I10" s="22"/>
      <c r="J10" s="22"/>
    </row>
    <row r="11" spans="1:10" ht="99.95" customHeight="1" thickBot="1" x14ac:dyDescent="0.25">
      <c r="A11" s="84" t="s">
        <v>57</v>
      </c>
      <c r="B11" s="125">
        <f>'Pt. 1 Ampoule I-V'!$J$37</f>
        <v>0</v>
      </c>
      <c r="C11" s="74"/>
      <c r="D11" s="74"/>
      <c r="E11" s="74"/>
      <c r="F11" s="74"/>
      <c r="G11" s="22"/>
      <c r="H11" s="22"/>
      <c r="I11" s="22"/>
      <c r="J11" s="22"/>
    </row>
    <row r="12" spans="1:10" ht="35.25" customHeight="1" thickBot="1" x14ac:dyDescent="0.3">
      <c r="A12" s="87"/>
      <c r="B12" s="122"/>
      <c r="C12" s="87"/>
      <c r="D12" s="87"/>
      <c r="E12" s="88"/>
      <c r="F12" s="88"/>
    </row>
    <row r="13" spans="1:10" ht="39.950000000000003" customHeight="1" thickBot="1" x14ac:dyDescent="0.25">
      <c r="A13" s="341" t="str">
        <f>'Accreditation situation'!A1:G1</f>
        <v>Annual Inter-laboratory proficiency Test 2019</v>
      </c>
      <c r="B13" s="342"/>
      <c r="C13" s="342"/>
      <c r="D13" s="342"/>
      <c r="E13" s="342"/>
      <c r="F13" s="343"/>
    </row>
    <row r="14" spans="1:10" ht="35.25" customHeight="1" x14ac:dyDescent="0.2">
      <c r="A14" s="441" t="s">
        <v>23</v>
      </c>
      <c r="B14" s="442"/>
      <c r="C14" s="442"/>
      <c r="D14" s="443">
        <f>D2</f>
        <v>0</v>
      </c>
      <c r="E14" s="139"/>
      <c r="F14" s="344"/>
    </row>
    <row r="15" spans="1:10" ht="35.25" customHeight="1" thickBot="1" x14ac:dyDescent="0.25">
      <c r="A15" s="444" t="s">
        <v>15</v>
      </c>
      <c r="B15" s="445"/>
      <c r="C15" s="445"/>
      <c r="D15" s="446">
        <f>D3</f>
        <v>0</v>
      </c>
      <c r="E15" s="252"/>
      <c r="F15" s="447"/>
    </row>
    <row r="16" spans="1:10" ht="35.25" customHeight="1" thickBot="1" x14ac:dyDescent="0.3">
      <c r="A16" s="87"/>
      <c r="B16" s="87"/>
      <c r="C16" s="87"/>
      <c r="D16" s="87"/>
      <c r="E16" s="88"/>
      <c r="F16" s="88"/>
    </row>
    <row r="17" spans="1:10" ht="50.1" customHeight="1" thickBot="1" x14ac:dyDescent="0.25">
      <c r="A17" s="448" t="s">
        <v>111</v>
      </c>
      <c r="B17" s="288"/>
      <c r="C17" s="288"/>
      <c r="D17" s="288"/>
      <c r="E17" s="288"/>
      <c r="F17" s="449"/>
      <c r="G17" s="23"/>
      <c r="H17" s="23"/>
      <c r="I17" s="23"/>
      <c r="J17" s="23"/>
    </row>
    <row r="18" spans="1:10" ht="50.1" customHeight="1" thickBot="1" x14ac:dyDescent="0.25">
      <c r="A18" s="85" t="s">
        <v>104</v>
      </c>
      <c r="B18" s="80" t="s">
        <v>115</v>
      </c>
      <c r="C18" s="80" t="s">
        <v>105</v>
      </c>
      <c r="D18" s="80" t="s">
        <v>106</v>
      </c>
      <c r="E18" s="80" t="s">
        <v>107</v>
      </c>
      <c r="F18" s="86" t="s">
        <v>160</v>
      </c>
      <c r="G18" s="23"/>
      <c r="H18" s="23"/>
      <c r="I18" s="23"/>
      <c r="J18" s="23"/>
    </row>
    <row r="19" spans="1:10" ht="99.95" customHeight="1" x14ac:dyDescent="0.2">
      <c r="A19" s="82" t="s">
        <v>78</v>
      </c>
      <c r="B19" s="123">
        <f>'Pt. 2 Ampoule VI-IX'!$K$19</f>
        <v>0</v>
      </c>
      <c r="C19" s="72"/>
      <c r="D19" s="72"/>
      <c r="E19" s="72"/>
      <c r="F19" s="72"/>
      <c r="G19" s="22"/>
      <c r="H19" s="22"/>
      <c r="I19" s="22"/>
      <c r="J19" s="22"/>
    </row>
    <row r="20" spans="1:10" ht="99.95" customHeight="1" x14ac:dyDescent="0.2">
      <c r="A20" s="83" t="s">
        <v>79</v>
      </c>
      <c r="B20" s="124">
        <f>'Pt. 2 Ampoule VI-IX'!$K$22</f>
        <v>0</v>
      </c>
      <c r="C20" s="75"/>
      <c r="D20" s="75"/>
      <c r="E20" s="75"/>
      <c r="F20" s="75"/>
      <c r="G20" s="22"/>
      <c r="H20" s="22"/>
      <c r="I20" s="22"/>
      <c r="J20" s="22"/>
    </row>
    <row r="21" spans="1:10" ht="99.95" customHeight="1" x14ac:dyDescent="0.2">
      <c r="A21" s="83" t="s">
        <v>80</v>
      </c>
      <c r="B21" s="124">
        <f>'Pt. 2 Ampoule VI-IX'!$K$25</f>
        <v>0</v>
      </c>
      <c r="C21" s="75"/>
      <c r="D21" s="75"/>
      <c r="E21" s="75"/>
      <c r="F21" s="75"/>
      <c r="G21" s="23"/>
      <c r="H21" s="23"/>
      <c r="I21" s="23"/>
      <c r="J21" s="23"/>
    </row>
    <row r="22" spans="1:10" ht="99.95" customHeight="1" thickBot="1" x14ac:dyDescent="0.25">
      <c r="A22" s="83" t="s">
        <v>81</v>
      </c>
      <c r="B22" s="124">
        <f>'Pt. 2 Ampoule VI-IX'!$K$28</f>
        <v>0</v>
      </c>
      <c r="C22" s="75"/>
      <c r="D22" s="75"/>
      <c r="E22" s="75"/>
      <c r="F22" s="75"/>
      <c r="G22" s="22"/>
      <c r="H22" s="22"/>
      <c r="I22" s="22"/>
      <c r="J22" s="22"/>
    </row>
    <row r="23" spans="1:10" ht="35.25" customHeight="1" x14ac:dyDescent="0.2">
      <c r="A23" s="440"/>
      <c r="B23" s="440"/>
      <c r="C23" s="440"/>
      <c r="D23" s="440"/>
      <c r="E23" s="440"/>
      <c r="F23" s="440"/>
    </row>
  </sheetData>
  <sheetProtection algorithmName="SHA-512" hashValue="xV0FYGLpdVDMBr2zFyd5j/iZeFsVlByrF9YSRtUP0DAwnm6UioKcGhS2DbpfduEYtGkSA9S/RLEM/MC7Trtbkw==" saltValue="OdlLur/Uq7WWME/TQjS8vw==" spinCount="100000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2011-10-03T07:26:19Z</cp:lastPrinted>
  <dcterms:created xsi:type="dcterms:W3CDTF">2009-08-21T06:48:07Z</dcterms:created>
  <dcterms:modified xsi:type="dcterms:W3CDTF">2019-10-02T13:33:52Z</dcterms:modified>
</cp:coreProperties>
</file>